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새 폴더\2021-1 전공변경\"/>
    </mc:Choice>
  </mc:AlternateContent>
  <bookViews>
    <workbookView xWindow="0" yWindow="0" windowWidth="25200" windowHeight="10515"/>
  </bookViews>
  <sheets>
    <sheet name="선발결과" sheetId="1" r:id="rId1"/>
    <sheet name="2021-1학기 선발여석(2학년)" sheetId="12" r:id="rId2"/>
    <sheet name="2021-1학기 선발여석(3학년)" sheetId="13" r:id="rId3"/>
  </sheets>
  <definedNames>
    <definedName name="_xlnm._FilterDatabase" localSheetId="2" hidden="1">'2021-1학기 선발여석(3학년)'!$A$5:$I$47</definedName>
    <definedName name="_xlnm._FilterDatabase" localSheetId="0" hidden="1">선발결과!#REF!</definedName>
    <definedName name="_xlnm.Print_Area" localSheetId="0">선발결과!$A$1:$H$3</definedName>
  </definedNames>
  <calcPr calcId="162913"/>
</workbook>
</file>

<file path=xl/calcChain.xml><?xml version="1.0" encoding="utf-8"?>
<calcChain xmlns="http://schemas.openxmlformats.org/spreadsheetml/2006/main">
  <c r="D9" i="12" l="1"/>
  <c r="H8" i="13"/>
  <c r="H9" i="13"/>
  <c r="H10" i="13"/>
  <c r="H11" i="13"/>
  <c r="H12" i="13"/>
  <c r="H13" i="13"/>
  <c r="H14" i="13"/>
  <c r="H15" i="13"/>
  <c r="H16" i="13"/>
  <c r="H17" i="13"/>
  <c r="H18" i="13"/>
  <c r="H19" i="13"/>
  <c r="H20" i="13"/>
  <c r="H21" i="13"/>
  <c r="H22" i="13"/>
  <c r="H23" i="13"/>
  <c r="H24" i="13"/>
  <c r="H25" i="13"/>
  <c r="H26" i="13"/>
  <c r="H27" i="13"/>
  <c r="H28" i="13"/>
  <c r="H29" i="13"/>
  <c r="H30" i="13"/>
  <c r="H31" i="13"/>
  <c r="H32" i="13"/>
  <c r="H33" i="13"/>
  <c r="H34" i="13"/>
  <c r="H35" i="13"/>
  <c r="H36" i="13"/>
  <c r="H37" i="13"/>
  <c r="H38" i="13"/>
  <c r="H39" i="13"/>
  <c r="H40" i="13"/>
  <c r="H41" i="13"/>
  <c r="H42" i="13"/>
  <c r="H43" i="13"/>
  <c r="H44" i="13"/>
  <c r="H45" i="13"/>
  <c r="H46" i="13"/>
  <c r="H7" i="13"/>
  <c r="H6" i="13"/>
  <c r="G47" i="13"/>
  <c r="G8" i="12"/>
  <c r="G9" i="12"/>
  <c r="G10" i="12"/>
  <c r="G11" i="12"/>
  <c r="G12" i="12"/>
  <c r="G13" i="12"/>
  <c r="G14" i="12"/>
  <c r="G15" i="12"/>
  <c r="G16" i="12"/>
  <c r="G17" i="12"/>
  <c r="G18" i="12"/>
  <c r="G19" i="12"/>
  <c r="G20" i="12"/>
  <c r="G21" i="12"/>
  <c r="G22" i="12"/>
  <c r="G23" i="12"/>
  <c r="G24" i="12"/>
  <c r="G25" i="12"/>
  <c r="G26" i="12"/>
  <c r="G27" i="12"/>
  <c r="G28" i="12"/>
  <c r="G29" i="12"/>
  <c r="G30" i="12"/>
  <c r="G31" i="12"/>
  <c r="G32" i="12"/>
  <c r="G33" i="12"/>
  <c r="G34" i="12"/>
  <c r="G35" i="12"/>
  <c r="G36" i="12"/>
  <c r="G37" i="12"/>
  <c r="G38" i="12"/>
  <c r="G39" i="12"/>
  <c r="G40" i="12"/>
  <c r="G41" i="12"/>
  <c r="G42" i="12"/>
  <c r="G43" i="12"/>
  <c r="G44" i="12"/>
  <c r="G45" i="12"/>
  <c r="G46" i="12"/>
  <c r="G47" i="12"/>
  <c r="G48" i="12"/>
  <c r="G49" i="12"/>
  <c r="G50" i="12"/>
  <c r="G51" i="12"/>
  <c r="G7" i="12"/>
  <c r="G6" i="12"/>
  <c r="F52" i="12"/>
  <c r="E52" i="12"/>
  <c r="D6" i="13"/>
  <c r="D7" i="13"/>
  <c r="D8" i="13"/>
  <c r="D9" i="13"/>
  <c r="D10" i="13"/>
  <c r="D11" i="13"/>
  <c r="D12" i="13"/>
  <c r="D13" i="13"/>
  <c r="D14" i="13"/>
  <c r="D15" i="13"/>
  <c r="D16" i="13"/>
  <c r="D17" i="13"/>
  <c r="D18" i="13"/>
  <c r="D19" i="13"/>
  <c r="D20" i="13"/>
  <c r="D21" i="13"/>
  <c r="D22" i="13"/>
  <c r="D23" i="13"/>
  <c r="D24" i="13"/>
  <c r="D25" i="13"/>
  <c r="D26" i="13"/>
  <c r="D27" i="13"/>
  <c r="D28" i="13"/>
  <c r="D29" i="13"/>
  <c r="D30" i="13"/>
  <c r="D31" i="13"/>
  <c r="D32" i="13"/>
  <c r="D33" i="13"/>
  <c r="D34" i="13"/>
  <c r="D35" i="13"/>
  <c r="D36" i="13"/>
  <c r="D37" i="13"/>
  <c r="D38" i="13"/>
  <c r="D39" i="13"/>
  <c r="D40" i="13"/>
  <c r="D41" i="13"/>
  <c r="D42" i="13"/>
  <c r="D43" i="13"/>
  <c r="D44" i="13"/>
  <c r="D45" i="13"/>
  <c r="D46" i="13"/>
  <c r="E47" i="13"/>
  <c r="F47" i="13"/>
  <c r="D6" i="12"/>
  <c r="D7" i="12"/>
  <c r="D8" i="12"/>
  <c r="D10" i="12"/>
  <c r="D11" i="12"/>
  <c r="D12" i="12"/>
  <c r="D13" i="12"/>
  <c r="D14" i="12"/>
  <c r="D15" i="12"/>
  <c r="D16" i="12"/>
  <c r="D17" i="12"/>
  <c r="D18" i="12"/>
  <c r="D19" i="12"/>
  <c r="D20" i="12"/>
  <c r="D21" i="12"/>
  <c r="D22" i="12"/>
  <c r="D23" i="12"/>
  <c r="D24" i="12"/>
  <c r="D25" i="12"/>
  <c r="D26" i="12"/>
  <c r="D27" i="12"/>
  <c r="D28" i="12"/>
  <c r="D29" i="12"/>
  <c r="D30" i="12"/>
  <c r="D31" i="12"/>
  <c r="D32" i="12"/>
  <c r="D33" i="12"/>
  <c r="D34" i="12"/>
  <c r="D35" i="12"/>
  <c r="D36" i="12"/>
  <c r="D37" i="12"/>
  <c r="D38" i="12"/>
  <c r="D39" i="12"/>
  <c r="D40" i="12"/>
  <c r="D41" i="12"/>
  <c r="D42" i="12"/>
  <c r="D52" i="12" s="1"/>
  <c r="D43" i="12"/>
  <c r="D44" i="12"/>
  <c r="D45" i="12"/>
  <c r="D46" i="12"/>
  <c r="D47" i="12"/>
  <c r="D48" i="12"/>
  <c r="D49" i="12"/>
  <c r="D50" i="12"/>
  <c r="D51" i="12"/>
  <c r="H47" i="13" l="1"/>
  <c r="D47" i="13"/>
  <c r="G52" i="12"/>
</calcChain>
</file>

<file path=xl/sharedStrings.xml><?xml version="1.0" encoding="utf-8"?>
<sst xmlns="http://schemas.openxmlformats.org/spreadsheetml/2006/main" count="137" uniqueCount="136">
  <si>
    <t>법학부 법무법학전공</t>
    <phoneticPr fontId="3" type="noConversion"/>
  </si>
  <si>
    <t>법정대학</t>
    <phoneticPr fontId="3" type="noConversion"/>
  </si>
  <si>
    <t>국어국문·창작학과</t>
    <phoneticPr fontId="3" type="noConversion"/>
  </si>
  <si>
    <t>2학년 선발여석</t>
    <phoneticPr fontId="3" type="noConversion"/>
  </si>
  <si>
    <t>학과/전공</t>
    <phoneticPr fontId="3" type="noConversion"/>
  </si>
  <si>
    <r>
      <t xml:space="preserve">* 유의사항 
</t>
    </r>
    <r>
      <rPr>
        <sz val="12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 xml:space="preserve"> - 전공변경(전과) 신청자격은 "두 학기 이상 이수한 학생임". 단, 전공변경 이력이 있거나, 4학년 진급 예정자는 신청 불가함.
  - 전공변경(전과) 시점의 학년의 교육과정이 개설되어 운영되는 학과(전공)으로 신청 해야하며, 신설 또는 통폐합등으로 전공변경(전과)를 희망하는 학과에 해당 학년의 교육과정
    또는 학년이 없는 경우 전공변경 신청이 불가함을 유의
</t>
    </r>
    <r>
      <rPr>
        <sz val="11"/>
        <color indexed="10"/>
        <rFont val="맑은 고딕"/>
        <family val="3"/>
        <charset val="129"/>
      </rPr>
      <t xml:space="preserve">  </t>
    </r>
    <r>
      <rPr>
        <b/>
        <sz val="11"/>
        <color indexed="10"/>
        <rFont val="맑은 고딕"/>
        <family val="3"/>
        <charset val="129"/>
      </rPr>
      <t>- 폐지학과의 경우 예비폐과 확정일로부터 전공변경 신청을 할 수 없음 (전입 신청 불가)</t>
    </r>
    <r>
      <rPr>
        <sz val="11"/>
        <rFont val="맑은 고딕"/>
        <family val="3"/>
        <charset val="129"/>
      </rPr>
      <t xml:space="preserve">
  - 사범대학, 간호학과는 관계 법령에 의거하여 전과 신청 학과에서 제외함</t>
    </r>
    <phoneticPr fontId="3" type="noConversion"/>
  </si>
  <si>
    <t>2021-1학기 전공변경(전과)·전공배정 최종 승인 결과</t>
    <phoneticPr fontId="3" type="noConversion"/>
  </si>
  <si>
    <r>
      <rPr>
        <b/>
        <sz val="18"/>
        <color indexed="12"/>
        <rFont val="맑은 고딕"/>
        <family val="3"/>
        <charset val="129"/>
      </rPr>
      <t>[2021-1학기]</t>
    </r>
    <r>
      <rPr>
        <b/>
        <sz val="18"/>
        <color indexed="10"/>
        <rFont val="맑은 고딕"/>
        <family val="3"/>
        <charset val="129"/>
      </rPr>
      <t xml:space="preserve"> 2학년</t>
    </r>
    <r>
      <rPr>
        <b/>
        <sz val="18"/>
        <color indexed="8"/>
        <rFont val="맑은 고딕"/>
        <family val="3"/>
        <charset val="129"/>
      </rPr>
      <t xml:space="preserve"> 전공변경(전과) 여석 조사표</t>
    </r>
    <phoneticPr fontId="3" type="noConversion"/>
  </si>
  <si>
    <t>합계</t>
    <phoneticPr fontId="3" type="noConversion"/>
  </si>
  <si>
    <t>의류학전공</t>
    <phoneticPr fontId="3" type="noConversion"/>
  </si>
  <si>
    <t>회화전공</t>
    <phoneticPr fontId="3" type="noConversion"/>
  </si>
  <si>
    <t>융합디자인전공</t>
    <phoneticPr fontId="3" type="noConversion"/>
  </si>
  <si>
    <t>조형예술학부</t>
    <phoneticPr fontId="3" type="noConversion"/>
  </si>
  <si>
    <t>글로벌IT경영전공</t>
    <phoneticPr fontId="3" type="noConversion"/>
  </si>
  <si>
    <t>글로벌비즈니스전공</t>
    <phoneticPr fontId="3" type="noConversion"/>
  </si>
  <si>
    <t>린튼글로벌
비즈니스스쿨</t>
    <phoneticPr fontId="3" type="noConversion"/>
  </si>
  <si>
    <t>스포츠과학과</t>
    <phoneticPr fontId="3" type="noConversion"/>
  </si>
  <si>
    <t>수학과</t>
    <phoneticPr fontId="3" type="noConversion"/>
  </si>
  <si>
    <t>화학과</t>
    <phoneticPr fontId="3" type="noConversion"/>
  </si>
  <si>
    <t>식품영양학과</t>
    <phoneticPr fontId="3" type="noConversion"/>
  </si>
  <si>
    <t>생명시스템과학과</t>
    <phoneticPr fontId="3" type="noConversion"/>
  </si>
  <si>
    <t>생명·나노
과학대학</t>
    <phoneticPr fontId="3" type="noConversion"/>
  </si>
  <si>
    <t>※2020학년도 신설학과(이수학기 4학기 이하의 경우 전공변경 신청 가능)</t>
  </si>
  <si>
    <t>빅데이터응용학과</t>
    <phoneticPr fontId="3" type="noConversion"/>
  </si>
  <si>
    <t>※2020학년도 신설학과(이수학기 3학기 이하의 경우 전공변경 신청 가능)</t>
  </si>
  <si>
    <t>사회적경제기업학과</t>
    <phoneticPr fontId="3" type="noConversion"/>
  </si>
  <si>
    <t>※2020학년도 신설학과(이수학기 2학기 이하의 경우 전공변경 신청 가능)</t>
    <phoneticPr fontId="3" type="noConversion"/>
  </si>
  <si>
    <t>상담심리학과</t>
    <phoneticPr fontId="3" type="noConversion"/>
  </si>
  <si>
    <t>아동복지학과</t>
    <phoneticPr fontId="3" type="noConversion"/>
  </si>
  <si>
    <t>사회복지학과</t>
    <phoneticPr fontId="3" type="noConversion"/>
  </si>
  <si>
    <t>사회적경제
융합대학</t>
    <phoneticPr fontId="3" type="noConversion"/>
  </si>
  <si>
    <t>정치·언론학과</t>
    <phoneticPr fontId="3" type="noConversion"/>
  </si>
  <si>
    <t>행정·경찰학부 경찰학전공</t>
    <phoneticPr fontId="3" type="noConversion"/>
  </si>
  <si>
    <t>행정·경찰학부 행정학전공</t>
    <phoneticPr fontId="3" type="noConversion"/>
  </si>
  <si>
    <t>법학부 법학전공</t>
    <phoneticPr fontId="3" type="noConversion"/>
  </si>
  <si>
    <t>컨벤션호텔경영학과</t>
    <phoneticPr fontId="3" type="noConversion"/>
  </si>
  <si>
    <t>경제학부 중국경제통상학전공</t>
    <phoneticPr fontId="3" type="noConversion"/>
  </si>
  <si>
    <t>경제학부 경제학전공</t>
    <phoneticPr fontId="3" type="noConversion"/>
  </si>
  <si>
    <t>무역학과</t>
    <phoneticPr fontId="3" type="noConversion"/>
  </si>
  <si>
    <t>회계학과</t>
    <phoneticPr fontId="3" type="noConversion"/>
  </si>
  <si>
    <t>경영학과</t>
    <phoneticPr fontId="3" type="noConversion"/>
  </si>
  <si>
    <t>경상대학</t>
    <phoneticPr fontId="3" type="noConversion"/>
  </si>
  <si>
    <t>※2020학년도 신설학과(이수학기 2학기 이하의 경우 전공변경 신청 가능)</t>
    <phoneticPr fontId="3" type="noConversion"/>
  </si>
  <si>
    <t>스마트융합공학부</t>
    <phoneticPr fontId="3" type="noConversion"/>
  </si>
  <si>
    <t>신소재공학과</t>
    <phoneticPr fontId="3" type="noConversion"/>
  </si>
  <si>
    <t>화학공학과</t>
    <phoneticPr fontId="3" type="noConversion"/>
  </si>
  <si>
    <t>기계공학과</t>
    <phoneticPr fontId="3" type="noConversion"/>
  </si>
  <si>
    <t>산업경영공학과</t>
    <phoneticPr fontId="3" type="noConversion"/>
  </si>
  <si>
    <t>토목·건축공학부 토목환경공학전공</t>
    <phoneticPr fontId="3" type="noConversion"/>
  </si>
  <si>
    <t>토목·건축공학부 건축공학전공</t>
    <phoneticPr fontId="3" type="noConversion"/>
  </si>
  <si>
    <t>건축학과 (5년제)</t>
    <phoneticPr fontId="3" type="noConversion"/>
  </si>
  <si>
    <t>멀티미디어학부 미디어영상전공</t>
    <phoneticPr fontId="3" type="noConversion"/>
  </si>
  <si>
    <t>멀티미디어학부 멀티미디어공학전공</t>
    <phoneticPr fontId="3" type="noConversion"/>
  </si>
  <si>
    <t>전기전자공학과</t>
    <phoneticPr fontId="3" type="noConversion"/>
  </si>
  <si>
    <t>정보통신공학과</t>
    <phoneticPr fontId="3" type="noConversion"/>
  </si>
  <si>
    <t>컴퓨터공학과</t>
    <phoneticPr fontId="3" type="noConversion"/>
  </si>
  <si>
    <t>공과대학</t>
    <phoneticPr fontId="3" type="noConversion"/>
  </si>
  <si>
    <t>기독교학과</t>
    <phoneticPr fontId="3" type="noConversion"/>
  </si>
  <si>
    <t>사학과</t>
    <phoneticPr fontId="3" type="noConversion"/>
  </si>
  <si>
    <t>문헌정보학과</t>
    <phoneticPr fontId="3" type="noConversion"/>
  </si>
  <si>
    <t>외국어문학부 프랑스어문학전공</t>
    <phoneticPr fontId="3" type="noConversion"/>
  </si>
  <si>
    <t>외국어문학부 일어일문학전공</t>
    <phoneticPr fontId="3" type="noConversion"/>
  </si>
  <si>
    <t>영어영문학과</t>
    <phoneticPr fontId="3" type="noConversion"/>
  </si>
  <si>
    <t>문과대학</t>
    <phoneticPr fontId="3" type="noConversion"/>
  </si>
  <si>
    <t>선발 가능 여석</t>
    <phoneticPr fontId="3" type="noConversion"/>
  </si>
  <si>
    <t>비고</t>
    <phoneticPr fontId="3" type="noConversion"/>
  </si>
  <si>
    <t>입학정원</t>
    <phoneticPr fontId="3" type="noConversion"/>
  </si>
  <si>
    <t>대학</t>
    <phoneticPr fontId="3" type="noConversion"/>
  </si>
  <si>
    <r>
      <t xml:space="preserve">* </t>
    </r>
    <r>
      <rPr>
        <b/>
        <sz val="12"/>
        <color indexed="12"/>
        <rFont val="맑은 고딕"/>
        <family val="3"/>
        <charset val="129"/>
      </rPr>
      <t>2학년 전과여석</t>
    </r>
    <r>
      <rPr>
        <b/>
        <sz val="12"/>
        <rFont val="맑은 고딕"/>
        <family val="3"/>
        <charset val="129"/>
      </rPr>
      <t xml:space="preserve"> : </t>
    </r>
    <r>
      <rPr>
        <b/>
        <sz val="12"/>
        <color indexed="12"/>
        <rFont val="맑은 고딕"/>
        <family val="3"/>
        <charset val="129"/>
      </rPr>
      <t>20</t>
    </r>
    <r>
      <rPr>
        <b/>
        <sz val="12"/>
        <color indexed="12"/>
        <rFont val="맑은 고딕"/>
        <family val="3"/>
        <charset val="129"/>
      </rPr>
      <t>20</t>
    </r>
    <r>
      <rPr>
        <b/>
        <sz val="12"/>
        <color indexed="12"/>
        <rFont val="맑은 고딕"/>
        <family val="3"/>
        <charset val="129"/>
      </rPr>
      <t>학번 기준</t>
    </r>
    <r>
      <rPr>
        <b/>
        <sz val="12"/>
        <rFont val="맑은 고딕"/>
        <family val="3"/>
        <charset val="129"/>
      </rPr>
      <t xml:space="preserve"> 모집 단위별 입학정원의 </t>
    </r>
    <r>
      <rPr>
        <b/>
        <sz val="12"/>
        <color indexed="12"/>
        <rFont val="맑은 고딕"/>
        <family val="3"/>
        <charset val="129"/>
      </rPr>
      <t>120% 범위 이내</t>
    </r>
    <r>
      <rPr>
        <b/>
        <sz val="12"/>
        <rFont val="맑은 고딕"/>
        <family val="3"/>
        <charset val="129"/>
      </rPr>
      <t>에서 선발 하며, 총 선발 가능 여석에서</t>
    </r>
    <r>
      <rPr>
        <b/>
        <sz val="12"/>
        <color indexed="12"/>
        <rFont val="맑은 고딕"/>
        <family val="3"/>
        <charset val="129"/>
      </rPr>
      <t xml:space="preserve"> 
  202</t>
    </r>
    <r>
      <rPr>
        <b/>
        <sz val="12"/>
        <color indexed="12"/>
        <rFont val="맑은 고딕"/>
        <family val="3"/>
        <charset val="129"/>
      </rPr>
      <t>1</t>
    </r>
    <r>
      <rPr>
        <b/>
        <sz val="12"/>
        <color indexed="12"/>
        <rFont val="맑은 고딕"/>
        <family val="3"/>
        <charset val="129"/>
      </rPr>
      <t>-</t>
    </r>
    <r>
      <rPr>
        <b/>
        <sz val="12"/>
        <color indexed="12"/>
        <rFont val="맑은 고딕"/>
        <family val="3"/>
        <charset val="129"/>
      </rPr>
      <t>1</t>
    </r>
    <r>
      <rPr>
        <b/>
        <sz val="12"/>
        <color indexed="12"/>
        <rFont val="맑은 고딕"/>
        <family val="3"/>
        <charset val="129"/>
      </rPr>
      <t>학기 전공변경 전입자를 선발함</t>
    </r>
    <phoneticPr fontId="3" type="noConversion"/>
  </si>
  <si>
    <t>합계</t>
    <phoneticPr fontId="3" type="noConversion"/>
  </si>
  <si>
    <t>의류학전공</t>
  </si>
  <si>
    <t>회화전공</t>
  </si>
  <si>
    <t>융합디자인전공</t>
  </si>
  <si>
    <t>조형예술학부</t>
    <phoneticPr fontId="3" type="noConversion"/>
  </si>
  <si>
    <t>글로벌IT경영전공</t>
  </si>
  <si>
    <t>글로벌비즈니스전공</t>
  </si>
  <si>
    <t>린튼글로벌
비즈니스스쿨</t>
    <phoneticPr fontId="3" type="noConversion"/>
  </si>
  <si>
    <t>스포츠과학과</t>
  </si>
  <si>
    <t>수학과</t>
  </si>
  <si>
    <t>화학과</t>
  </si>
  <si>
    <t>식품영양학과</t>
  </si>
  <si>
    <t>생명시스템과학과</t>
  </si>
  <si>
    <t>생명·나노
과학대학</t>
    <phoneticPr fontId="3" type="noConversion"/>
  </si>
  <si>
    <t>아동복지학과</t>
  </si>
  <si>
    <t>사회복지학과</t>
  </si>
  <si>
    <t>사회적경제
융합대학</t>
    <phoneticPr fontId="3" type="noConversion"/>
  </si>
  <si>
    <t>정치·언론학과</t>
  </si>
  <si>
    <t>행정·경찰학부 경찰학전공</t>
  </si>
  <si>
    <t>행정·경찰학부 행정학전공</t>
  </si>
  <si>
    <t>법학부 법무법학전공</t>
  </si>
  <si>
    <t>법학부 법학전공</t>
  </si>
  <si>
    <t>법정대학</t>
    <phoneticPr fontId="3" type="noConversion"/>
  </si>
  <si>
    <t>컨벤션호텔경영학과</t>
  </si>
  <si>
    <t>경제학부 중국경제통상학전공</t>
  </si>
  <si>
    <t>경제학부 경제학전공</t>
  </si>
  <si>
    <t>무역학과</t>
  </si>
  <si>
    <t>회계학과</t>
  </si>
  <si>
    <t>경영학과</t>
  </si>
  <si>
    <t>※2020학년도 화학공학과·신소재공학과로 분리</t>
    <phoneticPr fontId="3" type="noConversion"/>
  </si>
  <si>
    <t>화공신소재공학과</t>
  </si>
  <si>
    <t>기계공학과</t>
  </si>
  <si>
    <t>산업경영공학과</t>
  </si>
  <si>
    <t>토목·건축공학부 토목환경공학전공</t>
  </si>
  <si>
    <t>토목·건축공학부 건축공학전공</t>
  </si>
  <si>
    <t>건축학과 (5년제)</t>
  </si>
  <si>
    <t>멀티미디어학부 미디어영상전공</t>
  </si>
  <si>
    <t>멀티미디어학부 멀티미디어공학전공</t>
  </si>
  <si>
    <t>전기전자공학과</t>
  </si>
  <si>
    <t>정보통신공학과</t>
  </si>
  <si>
    <t>컴퓨터공학과</t>
  </si>
  <si>
    <t>공과대학</t>
    <phoneticPr fontId="3" type="noConversion"/>
  </si>
  <si>
    <t>기독교학과</t>
  </si>
  <si>
    <t>인문학부 사학전공</t>
  </si>
  <si>
    <t>문헌정보학과</t>
  </si>
  <si>
    <t>외국어문학부 프랑스어문학전공</t>
  </si>
  <si>
    <t>외국어문학부 일어일문학전공</t>
  </si>
  <si>
    <t>영어영문학과</t>
  </si>
  <si>
    <t>국어국문·창작학과</t>
  </si>
  <si>
    <t>문과대학</t>
    <phoneticPr fontId="3" type="noConversion"/>
  </si>
  <si>
    <t>2020-2 선발인원</t>
    <phoneticPr fontId="3" type="noConversion"/>
  </si>
  <si>
    <t>2020-1 선발인원</t>
    <phoneticPr fontId="3" type="noConversion"/>
  </si>
  <si>
    <t>선발 가능 여석</t>
    <phoneticPr fontId="3" type="noConversion"/>
  </si>
  <si>
    <t>비고</t>
    <phoneticPr fontId="3" type="noConversion"/>
  </si>
  <si>
    <t>3학년 선발여석</t>
    <phoneticPr fontId="3" type="noConversion"/>
  </si>
  <si>
    <t>입학정원</t>
    <phoneticPr fontId="3" type="noConversion"/>
  </si>
  <si>
    <t>학과/전공</t>
    <phoneticPr fontId="3" type="noConversion"/>
  </si>
  <si>
    <t>대학</t>
    <phoneticPr fontId="3" type="noConversion"/>
  </si>
  <si>
    <r>
      <t xml:space="preserve">* 유의사항 
</t>
    </r>
    <r>
      <rPr>
        <sz val="12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 xml:space="preserve"> - 전공변경(전과) 신청자격은 "두 학기 이상 이수한 학생임". 단, 전공변경 이력이 있거나, 4학년 진급 예정자는 신청 불가함.
  - 전공변경(전과) 시점의 학년의 교육과정이 개설되어 운영되는 학과(전공)으로 신청 해야하며, 신설 또는 통폐합등으로 전공변경(전과)를 희망하는 학과에 해당 학년의 교육과정
    또는 학년이 없는 경우 전공변경 신청이 불가함을 유의
</t>
    </r>
    <r>
      <rPr>
        <sz val="11"/>
        <color indexed="10"/>
        <rFont val="맑은 고딕"/>
        <family val="3"/>
        <charset val="129"/>
      </rPr>
      <t xml:space="preserve">  </t>
    </r>
    <r>
      <rPr>
        <b/>
        <sz val="11"/>
        <color indexed="10"/>
        <rFont val="맑은 고딕"/>
        <family val="3"/>
        <charset val="129"/>
      </rPr>
      <t>- 폐지학과의 경우 예비폐과 확정일로부터 전공변경 신청을 할 수 없음 (전입 신청 불가)</t>
    </r>
    <r>
      <rPr>
        <sz val="11"/>
        <rFont val="맑은 고딕"/>
        <family val="3"/>
        <charset val="129"/>
      </rPr>
      <t xml:space="preserve">
  - 사범대학, 간호학과는 관계 법령에 의거하여 전과 신청 학과에서 제외함</t>
    </r>
    <phoneticPr fontId="3" type="noConversion"/>
  </si>
  <si>
    <r>
      <t>*</t>
    </r>
    <r>
      <rPr>
        <b/>
        <sz val="12"/>
        <color indexed="12"/>
        <rFont val="맑은 고딕"/>
        <family val="3"/>
        <charset val="129"/>
      </rPr>
      <t xml:space="preserve"> 3학년 전과여석 : 2019학번 기준 </t>
    </r>
    <r>
      <rPr>
        <b/>
        <sz val="12"/>
        <rFont val="맑은 고딕"/>
        <family val="3"/>
        <charset val="129"/>
      </rPr>
      <t xml:space="preserve">모집 단위별 입학정원의 </t>
    </r>
    <r>
      <rPr>
        <b/>
        <sz val="12"/>
        <color indexed="12"/>
        <rFont val="맑은 고딕"/>
        <family val="3"/>
        <charset val="129"/>
      </rPr>
      <t>120% 범위 이내</t>
    </r>
    <r>
      <rPr>
        <b/>
        <sz val="12"/>
        <rFont val="맑은 고딕"/>
        <family val="3"/>
        <charset val="129"/>
      </rPr>
      <t xml:space="preserve">에서 선발 함. </t>
    </r>
    <r>
      <rPr>
        <b/>
        <sz val="12"/>
        <color indexed="10"/>
        <rFont val="맑은 고딕"/>
        <family val="3"/>
        <charset val="129"/>
      </rPr>
      <t>단, 전년도 2학년 전과 승인자 선발인원을 제외하고
  2021-1학기 전공변경 전입자를 선발함</t>
    </r>
    <phoneticPr fontId="3" type="noConversion"/>
  </si>
  <si>
    <r>
      <rPr>
        <b/>
        <sz val="18"/>
        <color indexed="12"/>
        <rFont val="맑은 고딕"/>
        <family val="3"/>
        <charset val="129"/>
      </rPr>
      <t>[2021-1학기]</t>
    </r>
    <r>
      <rPr>
        <b/>
        <sz val="18"/>
        <color indexed="10"/>
        <rFont val="맑은 고딕"/>
        <family val="3"/>
        <charset val="129"/>
      </rPr>
      <t xml:space="preserve"> 3학년</t>
    </r>
    <r>
      <rPr>
        <b/>
        <sz val="18"/>
        <color indexed="8"/>
        <rFont val="맑은 고딕"/>
        <family val="3"/>
        <charset val="129"/>
      </rPr>
      <t xml:space="preserve"> 전공변경(전과) 여석 조사표</t>
    </r>
    <phoneticPr fontId="3" type="noConversion"/>
  </si>
  <si>
    <t>2021-1 선발여석</t>
    <phoneticPr fontId="13" type="noConversion"/>
  </si>
  <si>
    <t>2021-1 선발(학칙의거)</t>
    <phoneticPr fontId="13" type="noConversion"/>
  </si>
  <si>
    <t>2021-1 선발인원</t>
    <phoneticPr fontId="13" type="noConversion"/>
  </si>
  <si>
    <t>2021-2 2학년 선발가능여석</t>
    <phoneticPr fontId="3" type="noConversion"/>
  </si>
  <si>
    <t>2021-2 3학년 선발 가능 여석</t>
    <phoneticPr fontId="3" type="noConversion"/>
  </si>
  <si>
    <t>□ 하이포탈에서 학적변동 없는 경우 전공변경 미승인자입니다. 반려 사유를 확인하고자 할 시 학사관리팀(☎042-629-7248)으로 연락주시기 바랍니다.
□ 최종 전공변경 승인자는 하이포탈에서 전과처리 된 내용을 확인하고, 소정기간에 진행되는 복학/수강신청/등록금 납부를 이행하여 주시기 바랍니다.
    (하이포탈-통합학사-학부생서비스-학적-학생개인정보관리-상단의 ‘현재학과’ 또는 하단 ‘학적변동’ 탭에서 확인 / 2021. 2. 4. 자 전공변경 승인자 소속학과 변경 완료)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</si>
</sst>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\(0\)"/>
  </numFmts>
  <fonts count="28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2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4"/>
      <color rgb="FF0000FF"/>
      <name val="맑은 고딕"/>
      <family val="3"/>
      <charset val="129"/>
      <scheme val="minor"/>
    </font>
    <font>
      <b/>
      <sz val="20"/>
      <color rgb="FF1D1DC9"/>
      <name val="맑은 고딕"/>
      <family val="3"/>
      <charset val="129"/>
    </font>
    <font>
      <b/>
      <sz val="18"/>
      <color theme="1"/>
      <name val="맑은 고딕"/>
      <family val="3"/>
      <charset val="129"/>
    </font>
    <font>
      <b/>
      <sz val="18"/>
      <color indexed="12"/>
      <name val="맑은 고딕"/>
      <family val="3"/>
      <charset val="129"/>
    </font>
    <font>
      <b/>
      <sz val="18"/>
      <color indexed="10"/>
      <name val="맑은 고딕"/>
      <family val="3"/>
      <charset val="129"/>
    </font>
    <font>
      <b/>
      <sz val="18"/>
      <color indexed="8"/>
      <name val="맑은 고딕"/>
      <family val="3"/>
      <charset val="129"/>
    </font>
    <font>
      <sz val="8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</font>
    <font>
      <b/>
      <sz val="12"/>
      <color indexed="12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0"/>
      <color rgb="FF0000FF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indexed="64"/>
      </patternFill>
    </fill>
  </fills>
  <borders count="5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B2B2B2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double">
        <color indexed="64"/>
      </bottom>
      <diagonal/>
    </border>
    <border>
      <left style="thick">
        <color rgb="FF0000FF"/>
      </left>
      <right style="thick">
        <color rgb="FF0000FF"/>
      </right>
      <top style="thick">
        <color rgb="FF0000FF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theme="1"/>
      </left>
      <right style="medium">
        <color theme="1"/>
      </right>
      <top/>
      <bottom style="hair">
        <color indexed="64"/>
      </bottom>
      <diagonal/>
    </border>
    <border>
      <left style="thick">
        <color rgb="FF0000FF"/>
      </left>
      <right style="thick">
        <color rgb="FF0000FF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theme="1"/>
      </left>
      <right style="medium">
        <color theme="1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theme="1"/>
      </left>
      <right style="medium">
        <color theme="1"/>
      </right>
      <top style="hair">
        <color indexed="64"/>
      </top>
      <bottom style="medium">
        <color theme="1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ck">
        <color rgb="FF0000FF"/>
      </right>
      <top style="thick">
        <color rgb="FF0000FF"/>
      </top>
      <bottom style="double">
        <color indexed="64"/>
      </bottom>
      <diagonal/>
    </border>
    <border>
      <left style="medium">
        <color theme="1"/>
      </left>
      <right style="medium">
        <color theme="1"/>
      </right>
      <top style="thin">
        <color indexed="64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medium">
        <color theme="1"/>
      </left>
      <right style="hair">
        <color theme="1"/>
      </right>
      <top/>
      <bottom style="hair">
        <color indexed="64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theme="1"/>
      </left>
      <right/>
      <top style="medium">
        <color theme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theme="1"/>
      </left>
      <right style="medium">
        <color rgb="FF0000FF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 style="thin">
        <color indexed="64"/>
      </top>
      <bottom style="medium">
        <color theme="1"/>
      </bottom>
      <diagonal/>
    </border>
    <border>
      <left style="thick">
        <color rgb="FF0000FF"/>
      </left>
      <right style="thick">
        <color rgb="FF0000FF"/>
      </right>
      <top style="thin">
        <color theme="1"/>
      </top>
      <bottom style="thick">
        <color rgb="FF0000FF"/>
      </bottom>
      <diagonal/>
    </border>
  </borders>
  <cellStyleXfs count="3">
    <xf numFmtId="0" fontId="0" fillId="0" borderId="0">
      <alignment vertical="center"/>
    </xf>
    <xf numFmtId="0" fontId="1" fillId="2" borderId="1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6" fillId="0" borderId="0" xfId="0" applyFont="1">
      <alignment vertical="center"/>
    </xf>
    <xf numFmtId="0" fontId="5" fillId="0" borderId="19" xfId="2" applyFont="1" applyFill="1" applyBorder="1" applyAlignment="1">
      <alignment horizontal="left" vertical="center" wrapText="1"/>
    </xf>
    <xf numFmtId="176" fontId="0" fillId="0" borderId="21" xfId="0" applyNumberFormat="1" applyFont="1" applyFill="1" applyBorder="1" applyAlignment="1">
      <alignment horizontal="center" vertical="center"/>
    </xf>
    <xf numFmtId="176" fontId="20" fillId="4" borderId="22" xfId="0" applyNumberFormat="1" applyFont="1" applyFill="1" applyBorder="1" applyAlignment="1">
      <alignment horizontal="center" vertical="center"/>
    </xf>
    <xf numFmtId="0" fontId="5" fillId="0" borderId="3" xfId="2" applyFont="1" applyFill="1" applyBorder="1" applyAlignment="1">
      <alignment horizontal="left" vertical="center" wrapText="1"/>
    </xf>
    <xf numFmtId="0" fontId="22" fillId="0" borderId="26" xfId="0" applyFont="1" applyFill="1" applyBorder="1" applyAlignment="1">
      <alignment vertical="center" shrinkToFit="1"/>
    </xf>
    <xf numFmtId="0" fontId="5" fillId="0" borderId="3" xfId="0" applyFont="1" applyFill="1" applyBorder="1">
      <alignment vertical="center"/>
    </xf>
    <xf numFmtId="176" fontId="0" fillId="0" borderId="27" xfId="0" applyNumberFormat="1" applyFont="1" applyFill="1" applyBorder="1" applyAlignment="1">
      <alignment horizontal="center" vertical="center"/>
    </xf>
    <xf numFmtId="176" fontId="0" fillId="0" borderId="31" xfId="0" applyNumberFormat="1" applyFont="1" applyFill="1" applyBorder="1" applyAlignment="1">
      <alignment horizontal="center" vertical="center"/>
    </xf>
    <xf numFmtId="0" fontId="19" fillId="7" borderId="15" xfId="0" applyFont="1" applyFill="1" applyBorder="1" applyAlignment="1">
      <alignment horizontal="center" vertical="center"/>
    </xf>
    <xf numFmtId="0" fontId="21" fillId="0" borderId="20" xfId="0" applyFont="1" applyFill="1" applyBorder="1" applyAlignment="1">
      <alignment horizontal="center" vertical="center"/>
    </xf>
    <xf numFmtId="0" fontId="27" fillId="0" borderId="23" xfId="0" applyFont="1" applyFill="1" applyBorder="1" applyAlignment="1">
      <alignment vertical="center" shrinkToFit="1"/>
    </xf>
    <xf numFmtId="0" fontId="21" fillId="0" borderId="25" xfId="0" applyFont="1" applyFill="1" applyBorder="1" applyAlignment="1">
      <alignment horizontal="center" vertical="center"/>
    </xf>
    <xf numFmtId="0" fontId="27" fillId="0" borderId="26" xfId="0" applyFont="1" applyFill="1" applyBorder="1" applyAlignment="1">
      <alignment vertical="center" shrinkToFit="1"/>
    </xf>
    <xf numFmtId="0" fontId="0" fillId="0" borderId="25" xfId="0" applyFont="1" applyFill="1" applyBorder="1" applyAlignment="1">
      <alignment horizontal="center" vertical="center"/>
    </xf>
    <xf numFmtId="0" fontId="5" fillId="0" borderId="29" xfId="2" applyFont="1" applyFill="1" applyBorder="1" applyAlignment="1">
      <alignment horizontal="left" vertical="center" wrapText="1"/>
    </xf>
    <xf numFmtId="0" fontId="21" fillId="0" borderId="30" xfId="0" applyFont="1" applyFill="1" applyBorder="1" applyAlignment="1">
      <alignment horizontal="center" vertical="center"/>
    </xf>
    <xf numFmtId="0" fontId="27" fillId="0" borderId="32" xfId="0" applyFont="1" applyFill="1" applyBorder="1" applyAlignment="1">
      <alignment vertical="center" shrinkToFit="1"/>
    </xf>
    <xf numFmtId="176" fontId="0" fillId="0" borderId="33" xfId="0" applyNumberFormat="1" applyBorder="1" applyAlignment="1">
      <alignment horizontal="center" vertical="center" wrapText="1"/>
    </xf>
    <xf numFmtId="0" fontId="20" fillId="4" borderId="16" xfId="0" applyFont="1" applyFill="1" applyBorder="1" applyAlignment="1">
      <alignment horizontal="center" vertical="center" wrapText="1"/>
    </xf>
    <xf numFmtId="0" fontId="0" fillId="0" borderId="35" xfId="0" applyBorder="1" applyAlignment="1">
      <alignment vertical="center" shrinkToFit="1"/>
    </xf>
    <xf numFmtId="176" fontId="0" fillId="0" borderId="35" xfId="0" applyNumberFormat="1" applyBorder="1" applyAlignment="1">
      <alignment horizontal="center" vertical="center" wrapText="1"/>
    </xf>
    <xf numFmtId="176" fontId="0" fillId="0" borderId="36" xfId="0" applyNumberFormat="1" applyFont="1" applyFill="1" applyBorder="1" applyAlignment="1">
      <alignment horizontal="center" vertical="center"/>
    </xf>
    <xf numFmtId="0" fontId="20" fillId="4" borderId="38" xfId="0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left" vertical="center" wrapText="1"/>
    </xf>
    <xf numFmtId="0" fontId="8" fillId="3" borderId="2" xfId="1" applyFont="1" applyFill="1" applyBorder="1" applyAlignment="1">
      <alignment horizontal="center" vertical="center"/>
    </xf>
    <xf numFmtId="0" fontId="8" fillId="3" borderId="0" xfId="1" applyFont="1" applyFill="1" applyBorder="1" applyAlignment="1">
      <alignment horizontal="center" vertical="center"/>
    </xf>
    <xf numFmtId="0" fontId="0" fillId="0" borderId="24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34" xfId="0" applyFont="1" applyFill="1" applyBorder="1" applyAlignment="1">
      <alignment horizontal="center" vertical="center" wrapText="1"/>
    </xf>
    <xf numFmtId="0" fontId="0" fillId="0" borderId="37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5" fillId="6" borderId="0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left" vertical="center" wrapText="1"/>
    </xf>
    <xf numFmtId="0" fontId="18" fillId="6" borderId="5" xfId="0" applyFont="1" applyFill="1" applyBorder="1" applyAlignment="1">
      <alignment horizontal="center" vertical="center" wrapText="1"/>
    </xf>
    <xf numFmtId="0" fontId="18" fillId="6" borderId="12" xfId="0" applyFont="1" applyFill="1" applyBorder="1" applyAlignment="1">
      <alignment horizontal="center" vertical="center" wrapText="1"/>
    </xf>
    <xf numFmtId="0" fontId="18" fillId="6" borderId="6" xfId="0" applyFont="1" applyFill="1" applyBorder="1" applyAlignment="1">
      <alignment horizontal="center" vertical="center"/>
    </xf>
    <xf numFmtId="0" fontId="18" fillId="6" borderId="13" xfId="0" applyFont="1" applyFill="1" applyBorder="1" applyAlignment="1">
      <alignment horizontal="center" vertical="center"/>
    </xf>
    <xf numFmtId="0" fontId="18" fillId="6" borderId="7" xfId="0" applyFont="1" applyFill="1" applyBorder="1" applyAlignment="1">
      <alignment horizontal="center" vertical="center"/>
    </xf>
    <xf numFmtId="0" fontId="18" fillId="6" borderId="14" xfId="0" applyFont="1" applyFill="1" applyBorder="1" applyAlignment="1">
      <alignment horizontal="center" vertical="center"/>
    </xf>
    <xf numFmtId="0" fontId="26" fillId="7" borderId="8" xfId="0" applyFont="1" applyFill="1" applyBorder="1" applyAlignment="1">
      <alignment horizontal="center" vertical="center" wrapText="1"/>
    </xf>
    <xf numFmtId="0" fontId="26" fillId="7" borderId="9" xfId="0" applyFont="1" applyFill="1" applyBorder="1" applyAlignment="1">
      <alignment horizontal="center" vertical="center" wrapText="1"/>
    </xf>
    <xf numFmtId="0" fontId="26" fillId="7" borderId="10" xfId="0" applyFont="1" applyFill="1" applyBorder="1" applyAlignment="1">
      <alignment horizontal="center" vertical="center" wrapText="1"/>
    </xf>
    <xf numFmtId="0" fontId="18" fillId="6" borderId="11" xfId="0" applyFont="1" applyFill="1" applyBorder="1" applyAlignment="1">
      <alignment horizontal="center" vertical="center" shrinkToFit="1"/>
    </xf>
    <xf numFmtId="0" fontId="18" fillId="6" borderId="17" xfId="0" applyFont="1" applyFill="1" applyBorder="1" applyAlignment="1">
      <alignment horizontal="center" vertical="center" shrinkToFit="1"/>
    </xf>
    <xf numFmtId="176" fontId="0" fillId="0" borderId="39" xfId="0" applyNumberFormat="1" applyBorder="1" applyAlignment="1">
      <alignment horizontal="center" vertical="center" wrapText="1"/>
    </xf>
    <xf numFmtId="176" fontId="0" fillId="0" borderId="40" xfId="0" applyNumberFormat="1" applyFont="1" applyFill="1" applyBorder="1" applyAlignment="1">
      <alignment horizontal="center" vertical="center"/>
    </xf>
    <xf numFmtId="176" fontId="0" fillId="0" borderId="41" xfId="0" applyNumberFormat="1" applyFont="1" applyFill="1" applyBorder="1" applyAlignment="1">
      <alignment horizontal="center" vertical="center"/>
    </xf>
    <xf numFmtId="0" fontId="19" fillId="7" borderId="42" xfId="0" applyFont="1" applyFill="1" applyBorder="1" applyAlignment="1">
      <alignment horizontal="center" vertical="center" wrapText="1"/>
    </xf>
    <xf numFmtId="0" fontId="19" fillId="7" borderId="42" xfId="0" applyFont="1" applyFill="1" applyBorder="1" applyAlignment="1">
      <alignment horizontal="center" vertical="center"/>
    </xf>
    <xf numFmtId="0" fontId="19" fillId="7" borderId="43" xfId="0" applyFont="1" applyFill="1" applyBorder="1" applyAlignment="1">
      <alignment horizontal="center" vertical="center"/>
    </xf>
    <xf numFmtId="176" fontId="0" fillId="0" borderId="44" xfId="0" applyNumberFormat="1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19" fillId="7" borderId="45" xfId="0" applyFont="1" applyFill="1" applyBorder="1" applyAlignment="1">
      <alignment horizontal="center" vertical="center"/>
    </xf>
    <xf numFmtId="176" fontId="0" fillId="0" borderId="46" xfId="0" applyNumberFormat="1" applyBorder="1" applyAlignment="1">
      <alignment horizontal="center" vertical="center" wrapText="1"/>
    </xf>
    <xf numFmtId="0" fontId="19" fillId="7" borderId="47" xfId="0" applyFont="1" applyFill="1" applyBorder="1" applyAlignment="1">
      <alignment horizontal="center" vertical="center" wrapText="1"/>
    </xf>
    <xf numFmtId="176" fontId="0" fillId="0" borderId="48" xfId="0" applyNumberFormat="1" applyBorder="1" applyAlignment="1">
      <alignment horizontal="center" vertical="center" wrapText="1"/>
    </xf>
    <xf numFmtId="176" fontId="0" fillId="0" borderId="49" xfId="0" applyNumberFormat="1" applyBorder="1" applyAlignment="1">
      <alignment horizontal="center" vertical="center" wrapText="1"/>
    </xf>
  </cellXfs>
  <cellStyles count="3">
    <cellStyle name="20% - 강조색1 2" xfId="2"/>
    <cellStyle name="메모" xfId="1" builtinId="10"/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2</xdr:row>
      <xdr:rowOff>179294</xdr:rowOff>
    </xdr:from>
    <xdr:to>
      <xdr:col>13</xdr:col>
      <xdr:colOff>614910</xdr:colOff>
      <xdr:row>40</xdr:row>
      <xdr:rowOff>44822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235" y="1501588"/>
          <a:ext cx="14174028" cy="7956175"/>
        </a:xfrm>
        <a:prstGeom prst="rect">
          <a:avLst/>
        </a:prstGeom>
        <a:ln w="57150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N2"/>
  <sheetViews>
    <sheetView tabSelected="1" zoomScale="70" zoomScaleNormal="70" workbookViewId="0">
      <selection activeCell="U17" sqref="U17"/>
    </sheetView>
  </sheetViews>
  <sheetFormatPr defaultRowHeight="16.5" x14ac:dyDescent="0.3"/>
  <cols>
    <col min="1" max="1" width="5.875" customWidth="1"/>
    <col min="2" max="2" width="20.875" customWidth="1"/>
    <col min="3" max="3" width="23.625" customWidth="1"/>
    <col min="4" max="4" width="6.125" customWidth="1"/>
    <col min="5" max="5" width="20.875" customWidth="1"/>
    <col min="6" max="6" width="17" customWidth="1"/>
    <col min="7" max="7" width="9.75" customWidth="1"/>
    <col min="8" max="8" width="47.625" customWidth="1"/>
    <col min="9" max="9" width="39.625" hidden="1" customWidth="1"/>
    <col min="10" max="10" width="0" style="1" hidden="1" customWidth="1"/>
  </cols>
  <sheetData>
    <row r="1" spans="1:14" ht="36" customHeight="1" x14ac:dyDescent="0.3">
      <c r="A1" s="26" t="s">
        <v>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76.5" customHeight="1" x14ac:dyDescent="0.3">
      <c r="A2" s="25" t="s">
        <v>135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</sheetData>
  <mergeCells count="2">
    <mergeCell ref="A2:N2"/>
    <mergeCell ref="A1:N1"/>
  </mergeCells>
  <phoneticPr fontId="2" type="noConversion"/>
  <pageMargins left="0.25" right="0.25" top="0.75" bottom="0.75" header="0.3" footer="0.3"/>
  <pageSetup paperSize="8" scale="48" fitToHeight="0" orientation="portrait" r:id="rId1"/>
  <colBreaks count="1" manualBreakCount="1">
    <brk id="8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opLeftCell="A13" zoomScale="90" zoomScaleNormal="90" workbookViewId="0">
      <selection activeCell="D40" sqref="D40"/>
    </sheetView>
  </sheetViews>
  <sheetFormatPr defaultRowHeight="16.5" x14ac:dyDescent="0.3"/>
  <cols>
    <col min="1" max="1" width="13" bestFit="1" customWidth="1"/>
    <col min="2" max="2" width="34.875" customWidth="1"/>
    <col min="3" max="3" width="9.25" bestFit="1" customWidth="1"/>
    <col min="4" max="4" width="14.625" customWidth="1"/>
    <col min="5" max="5" width="21.5" customWidth="1"/>
    <col min="6" max="6" width="21.5" hidden="1" customWidth="1"/>
    <col min="7" max="7" width="28" customWidth="1"/>
    <col min="8" max="8" width="62.375" bestFit="1" customWidth="1"/>
  </cols>
  <sheetData>
    <row r="1" spans="1:8" ht="26.25" x14ac:dyDescent="0.3">
      <c r="A1" s="34" t="s">
        <v>7</v>
      </c>
      <c r="B1" s="35"/>
      <c r="C1" s="35"/>
      <c r="D1" s="35"/>
      <c r="E1" s="35"/>
      <c r="F1" s="35"/>
      <c r="G1" s="35"/>
      <c r="H1" s="35"/>
    </row>
    <row r="2" spans="1:8" ht="48" customHeight="1" x14ac:dyDescent="0.3">
      <c r="A2" s="36" t="s">
        <v>68</v>
      </c>
      <c r="B2" s="36"/>
      <c r="C2" s="36"/>
      <c r="D2" s="36"/>
      <c r="E2" s="36"/>
      <c r="F2" s="36"/>
      <c r="G2" s="36"/>
      <c r="H2" s="36"/>
    </row>
    <row r="3" spans="1:8" ht="121.5" customHeight="1" x14ac:dyDescent="0.3">
      <c r="A3" s="37" t="s">
        <v>5</v>
      </c>
      <c r="B3" s="37"/>
      <c r="C3" s="37"/>
      <c r="D3" s="37"/>
      <c r="E3" s="37"/>
      <c r="F3" s="37"/>
      <c r="G3" s="37"/>
      <c r="H3" s="37"/>
    </row>
    <row r="4" spans="1:8" ht="40.5" customHeight="1" thickBot="1" x14ac:dyDescent="0.35">
      <c r="A4" s="38" t="s">
        <v>67</v>
      </c>
      <c r="B4" s="40" t="s">
        <v>4</v>
      </c>
      <c r="C4" s="42" t="s">
        <v>66</v>
      </c>
      <c r="D4" s="44" t="s">
        <v>3</v>
      </c>
      <c r="E4" s="45"/>
      <c r="F4" s="45"/>
      <c r="G4" s="46"/>
      <c r="H4" s="47" t="s">
        <v>65</v>
      </c>
    </row>
    <row r="5" spans="1:8" ht="18" thickTop="1" thickBot="1" x14ac:dyDescent="0.35">
      <c r="A5" s="39"/>
      <c r="B5" s="41"/>
      <c r="C5" s="43"/>
      <c r="D5" s="10" t="s">
        <v>64</v>
      </c>
      <c r="E5" s="57" t="s">
        <v>130</v>
      </c>
      <c r="F5" s="54" t="s">
        <v>131</v>
      </c>
      <c r="G5" s="20" t="s">
        <v>133</v>
      </c>
      <c r="H5" s="48"/>
    </row>
    <row r="6" spans="1:8" ht="15" customHeight="1" thickTop="1" x14ac:dyDescent="0.3">
      <c r="A6" s="31" t="s">
        <v>63</v>
      </c>
      <c r="B6" s="2" t="s">
        <v>2</v>
      </c>
      <c r="C6" s="11">
        <v>69</v>
      </c>
      <c r="D6" s="3">
        <f>C6*0.2</f>
        <v>13.8</v>
      </c>
      <c r="E6" s="55"/>
      <c r="F6" s="55"/>
      <c r="G6" s="4">
        <f>D6-E6</f>
        <v>13.8</v>
      </c>
      <c r="H6" s="12"/>
    </row>
    <row r="7" spans="1:8" ht="15" customHeight="1" x14ac:dyDescent="0.3">
      <c r="A7" s="28"/>
      <c r="B7" s="5" t="s">
        <v>62</v>
      </c>
      <c r="C7" s="13">
        <v>110</v>
      </c>
      <c r="D7" s="3">
        <f>C7*0.2</f>
        <v>22</v>
      </c>
      <c r="E7" s="55">
        <v>1</v>
      </c>
      <c r="F7" s="55"/>
      <c r="G7" s="4">
        <f>D7-E7</f>
        <v>21</v>
      </c>
      <c r="H7" s="14"/>
    </row>
    <row r="8" spans="1:8" ht="15" customHeight="1" x14ac:dyDescent="0.3">
      <c r="A8" s="28"/>
      <c r="B8" s="5" t="s">
        <v>61</v>
      </c>
      <c r="C8" s="13">
        <v>35</v>
      </c>
      <c r="D8" s="3">
        <f>C8*0.2</f>
        <v>7</v>
      </c>
      <c r="E8" s="55">
        <v>2</v>
      </c>
      <c r="F8" s="55"/>
      <c r="G8" s="4">
        <f t="shared" ref="G8:G51" si="0">D8-E8</f>
        <v>5</v>
      </c>
      <c r="H8" s="14"/>
    </row>
    <row r="9" spans="1:8" ht="15" customHeight="1" x14ac:dyDescent="0.3">
      <c r="A9" s="28"/>
      <c r="B9" s="5" t="s">
        <v>60</v>
      </c>
      <c r="C9" s="13">
        <v>32</v>
      </c>
      <c r="D9" s="3">
        <f>C9*0.2</f>
        <v>6.4</v>
      </c>
      <c r="E9" s="55"/>
      <c r="F9" s="55"/>
      <c r="G9" s="4">
        <f t="shared" si="0"/>
        <v>6.4</v>
      </c>
      <c r="H9" s="14"/>
    </row>
    <row r="10" spans="1:8" ht="15" customHeight="1" x14ac:dyDescent="0.3">
      <c r="A10" s="28"/>
      <c r="B10" s="5" t="s">
        <v>59</v>
      </c>
      <c r="C10" s="13">
        <v>36</v>
      </c>
      <c r="D10" s="3">
        <f>C10*0.2</f>
        <v>7.2</v>
      </c>
      <c r="E10" s="55"/>
      <c r="F10" s="55"/>
      <c r="G10" s="4">
        <f t="shared" si="0"/>
        <v>7.2</v>
      </c>
      <c r="H10" s="14"/>
    </row>
    <row r="11" spans="1:8" ht="15" customHeight="1" x14ac:dyDescent="0.3">
      <c r="A11" s="28"/>
      <c r="B11" s="5" t="s">
        <v>58</v>
      </c>
      <c r="C11" s="13">
        <v>33</v>
      </c>
      <c r="D11" s="3">
        <f>C11*0.2</f>
        <v>6.6000000000000005</v>
      </c>
      <c r="E11" s="55"/>
      <c r="F11" s="55"/>
      <c r="G11" s="4">
        <f t="shared" si="0"/>
        <v>6.6000000000000005</v>
      </c>
      <c r="H11" s="14"/>
    </row>
    <row r="12" spans="1:8" ht="15" customHeight="1" x14ac:dyDescent="0.3">
      <c r="A12" s="28"/>
      <c r="B12" s="5" t="s">
        <v>57</v>
      </c>
      <c r="C12" s="13">
        <v>30</v>
      </c>
      <c r="D12" s="3">
        <f>C12*0.2</f>
        <v>6</v>
      </c>
      <c r="E12" s="55"/>
      <c r="F12" s="55"/>
      <c r="G12" s="4">
        <f t="shared" si="0"/>
        <v>6</v>
      </c>
      <c r="H12" s="14"/>
    </row>
    <row r="13" spans="1:8" ht="15" customHeight="1" x14ac:dyDescent="0.3">
      <c r="A13" s="32" t="s">
        <v>56</v>
      </c>
      <c r="B13" s="5" t="s">
        <v>55</v>
      </c>
      <c r="C13" s="13">
        <v>60</v>
      </c>
      <c r="D13" s="3">
        <f>C13*0.2</f>
        <v>12</v>
      </c>
      <c r="E13" s="55">
        <v>3</v>
      </c>
      <c r="F13" s="55"/>
      <c r="G13" s="4">
        <f t="shared" si="0"/>
        <v>9</v>
      </c>
      <c r="H13" s="14"/>
    </row>
    <row r="14" spans="1:8" ht="15" customHeight="1" x14ac:dyDescent="0.3">
      <c r="A14" s="33"/>
      <c r="B14" s="5" t="s">
        <v>54</v>
      </c>
      <c r="C14" s="13">
        <v>60</v>
      </c>
      <c r="D14" s="3">
        <f>C14*0.2</f>
        <v>12</v>
      </c>
      <c r="E14" s="55"/>
      <c r="F14" s="55"/>
      <c r="G14" s="4">
        <f t="shared" si="0"/>
        <v>12</v>
      </c>
      <c r="H14" s="14"/>
    </row>
    <row r="15" spans="1:8" ht="15" customHeight="1" x14ac:dyDescent="0.3">
      <c r="A15" s="33"/>
      <c r="B15" s="5" t="s">
        <v>53</v>
      </c>
      <c r="C15" s="13">
        <v>55</v>
      </c>
      <c r="D15" s="3">
        <f>C15*0.2</f>
        <v>11</v>
      </c>
      <c r="E15" s="55">
        <v>7</v>
      </c>
      <c r="F15" s="55"/>
      <c r="G15" s="4">
        <f t="shared" si="0"/>
        <v>4</v>
      </c>
      <c r="H15" s="14"/>
    </row>
    <row r="16" spans="1:8" ht="15" customHeight="1" x14ac:dyDescent="0.3">
      <c r="A16" s="33"/>
      <c r="B16" s="5" t="s">
        <v>52</v>
      </c>
      <c r="C16" s="13">
        <v>43</v>
      </c>
      <c r="D16" s="3">
        <f>C16*0.2</f>
        <v>8.6</v>
      </c>
      <c r="E16" s="55">
        <v>1</v>
      </c>
      <c r="F16" s="55"/>
      <c r="G16" s="4">
        <f t="shared" si="0"/>
        <v>7.6</v>
      </c>
      <c r="H16" s="14"/>
    </row>
    <row r="17" spans="1:8" ht="15" customHeight="1" x14ac:dyDescent="0.3">
      <c r="A17" s="33"/>
      <c r="B17" s="5" t="s">
        <v>51</v>
      </c>
      <c r="C17" s="13">
        <v>43</v>
      </c>
      <c r="D17" s="3">
        <f>C17*0.2</f>
        <v>8.6</v>
      </c>
      <c r="E17" s="55">
        <v>5</v>
      </c>
      <c r="F17" s="55"/>
      <c r="G17" s="4">
        <f t="shared" si="0"/>
        <v>3.5999999999999996</v>
      </c>
      <c r="H17" s="14"/>
    </row>
    <row r="18" spans="1:8" ht="15" customHeight="1" x14ac:dyDescent="0.3">
      <c r="A18" s="33"/>
      <c r="B18" s="5" t="s">
        <v>50</v>
      </c>
      <c r="C18" s="13">
        <v>33</v>
      </c>
      <c r="D18" s="3">
        <f>C18*0.2</f>
        <v>6.6000000000000005</v>
      </c>
      <c r="E18" s="55">
        <v>2</v>
      </c>
      <c r="F18" s="55"/>
      <c r="G18" s="4">
        <f t="shared" si="0"/>
        <v>4.6000000000000005</v>
      </c>
      <c r="H18" s="14"/>
    </row>
    <row r="19" spans="1:8" ht="15" customHeight="1" x14ac:dyDescent="0.3">
      <c r="A19" s="33"/>
      <c r="B19" s="5" t="s">
        <v>49</v>
      </c>
      <c r="C19" s="13">
        <v>33</v>
      </c>
      <c r="D19" s="3">
        <f>C19*0.2</f>
        <v>6.6000000000000005</v>
      </c>
      <c r="E19" s="55"/>
      <c r="F19" s="55"/>
      <c r="G19" s="4">
        <f t="shared" si="0"/>
        <v>6.6000000000000005</v>
      </c>
      <c r="H19" s="14"/>
    </row>
    <row r="20" spans="1:8" ht="15" customHeight="1" x14ac:dyDescent="0.3">
      <c r="A20" s="33"/>
      <c r="B20" s="5" t="s">
        <v>48</v>
      </c>
      <c r="C20" s="13">
        <v>52</v>
      </c>
      <c r="D20" s="3">
        <f>C20*0.2</f>
        <v>10.4</v>
      </c>
      <c r="E20" s="55"/>
      <c r="F20" s="55"/>
      <c r="G20" s="4">
        <f t="shared" si="0"/>
        <v>10.4</v>
      </c>
      <c r="H20" s="14"/>
    </row>
    <row r="21" spans="1:8" ht="15" customHeight="1" x14ac:dyDescent="0.3">
      <c r="A21" s="33"/>
      <c r="B21" s="5" t="s">
        <v>47</v>
      </c>
      <c r="C21" s="13">
        <v>49</v>
      </c>
      <c r="D21" s="3">
        <f>C21*0.2</f>
        <v>9.8000000000000007</v>
      </c>
      <c r="E21" s="55"/>
      <c r="F21" s="55"/>
      <c r="G21" s="4">
        <f t="shared" si="0"/>
        <v>9.8000000000000007</v>
      </c>
      <c r="H21" s="14"/>
    </row>
    <row r="22" spans="1:8" ht="15" customHeight="1" x14ac:dyDescent="0.3">
      <c r="A22" s="33"/>
      <c r="B22" s="5" t="s">
        <v>46</v>
      </c>
      <c r="C22" s="13">
        <v>60</v>
      </c>
      <c r="D22" s="3">
        <f>C22*0.2</f>
        <v>12</v>
      </c>
      <c r="E22" s="55"/>
      <c r="F22" s="55"/>
      <c r="G22" s="4">
        <f t="shared" si="0"/>
        <v>12</v>
      </c>
      <c r="H22" s="14"/>
    </row>
    <row r="23" spans="1:8" ht="15" customHeight="1" x14ac:dyDescent="0.3">
      <c r="A23" s="33"/>
      <c r="B23" s="5" t="s">
        <v>45</v>
      </c>
      <c r="C23" s="13">
        <v>45</v>
      </c>
      <c r="D23" s="3">
        <f>C23*0.2</f>
        <v>9</v>
      </c>
      <c r="E23" s="55">
        <v>1</v>
      </c>
      <c r="F23" s="55"/>
      <c r="G23" s="4">
        <f t="shared" si="0"/>
        <v>8</v>
      </c>
      <c r="H23" s="14"/>
    </row>
    <row r="24" spans="1:8" ht="15" customHeight="1" x14ac:dyDescent="0.3">
      <c r="A24" s="33"/>
      <c r="B24" s="5" t="s">
        <v>44</v>
      </c>
      <c r="C24" s="13">
        <v>45</v>
      </c>
      <c r="D24" s="3">
        <f>C24*0.2</f>
        <v>9</v>
      </c>
      <c r="E24" s="55"/>
      <c r="F24" s="55"/>
      <c r="G24" s="4">
        <f t="shared" si="0"/>
        <v>9</v>
      </c>
      <c r="H24" s="14"/>
    </row>
    <row r="25" spans="1:8" ht="15" customHeight="1" x14ac:dyDescent="0.3">
      <c r="A25" s="31"/>
      <c r="B25" s="5" t="s">
        <v>43</v>
      </c>
      <c r="C25" s="13">
        <v>35</v>
      </c>
      <c r="D25" s="3">
        <f>C25*0.2</f>
        <v>7</v>
      </c>
      <c r="E25" s="55"/>
      <c r="F25" s="55"/>
      <c r="G25" s="4">
        <f t="shared" si="0"/>
        <v>7</v>
      </c>
      <c r="H25" s="14" t="s">
        <v>42</v>
      </c>
    </row>
    <row r="26" spans="1:8" ht="15" customHeight="1" x14ac:dyDescent="0.3">
      <c r="A26" s="28" t="s">
        <v>41</v>
      </c>
      <c r="B26" s="5" t="s">
        <v>40</v>
      </c>
      <c r="C26" s="13">
        <v>126</v>
      </c>
      <c r="D26" s="3">
        <f>C26*0.2</f>
        <v>25.200000000000003</v>
      </c>
      <c r="E26" s="55">
        <v>6</v>
      </c>
      <c r="F26" s="55"/>
      <c r="G26" s="4">
        <f t="shared" si="0"/>
        <v>19.200000000000003</v>
      </c>
      <c r="H26" s="14"/>
    </row>
    <row r="27" spans="1:8" ht="15" customHeight="1" x14ac:dyDescent="0.3">
      <c r="A27" s="28"/>
      <c r="B27" s="5" t="s">
        <v>39</v>
      </c>
      <c r="C27" s="13">
        <v>89</v>
      </c>
      <c r="D27" s="3">
        <f>C27*0.2</f>
        <v>17.8</v>
      </c>
      <c r="E27" s="55">
        <v>2</v>
      </c>
      <c r="F27" s="55">
        <v>1</v>
      </c>
      <c r="G27" s="4">
        <f t="shared" si="0"/>
        <v>15.8</v>
      </c>
      <c r="H27" s="14"/>
    </row>
    <row r="28" spans="1:8" ht="15" customHeight="1" x14ac:dyDescent="0.3">
      <c r="A28" s="28"/>
      <c r="B28" s="5" t="s">
        <v>38</v>
      </c>
      <c r="C28" s="13">
        <v>60</v>
      </c>
      <c r="D28" s="3">
        <f>C28*0.2</f>
        <v>12</v>
      </c>
      <c r="E28" s="55">
        <v>2</v>
      </c>
      <c r="F28" s="55"/>
      <c r="G28" s="4">
        <f t="shared" si="0"/>
        <v>10</v>
      </c>
      <c r="H28" s="14"/>
    </row>
    <row r="29" spans="1:8" ht="15" customHeight="1" x14ac:dyDescent="0.3">
      <c r="A29" s="28"/>
      <c r="B29" s="5" t="s">
        <v>37</v>
      </c>
      <c r="C29" s="13">
        <v>70</v>
      </c>
      <c r="D29" s="3">
        <f>C29*0.2</f>
        <v>14</v>
      </c>
      <c r="E29" s="55"/>
      <c r="F29" s="55"/>
      <c r="G29" s="4">
        <f t="shared" si="0"/>
        <v>14</v>
      </c>
      <c r="H29" s="14"/>
    </row>
    <row r="30" spans="1:8" x14ac:dyDescent="0.3">
      <c r="A30" s="28"/>
      <c r="B30" s="5" t="s">
        <v>36</v>
      </c>
      <c r="C30" s="13">
        <v>47</v>
      </c>
      <c r="D30" s="3">
        <f>C30*0.2</f>
        <v>9.4</v>
      </c>
      <c r="E30" s="55"/>
      <c r="F30" s="55"/>
      <c r="G30" s="4">
        <f t="shared" si="0"/>
        <v>9.4</v>
      </c>
      <c r="H30" s="14"/>
    </row>
    <row r="31" spans="1:8" ht="14.25" customHeight="1" x14ac:dyDescent="0.3">
      <c r="A31" s="28"/>
      <c r="B31" s="5" t="s">
        <v>35</v>
      </c>
      <c r="C31" s="13">
        <v>50</v>
      </c>
      <c r="D31" s="3">
        <f>C31*0.2</f>
        <v>10</v>
      </c>
      <c r="E31" s="55">
        <v>5</v>
      </c>
      <c r="F31" s="55"/>
      <c r="G31" s="4">
        <f t="shared" si="0"/>
        <v>5</v>
      </c>
      <c r="H31" s="14"/>
    </row>
    <row r="32" spans="1:8" ht="15" customHeight="1" x14ac:dyDescent="0.3">
      <c r="A32" s="32" t="s">
        <v>1</v>
      </c>
      <c r="B32" s="5" t="s">
        <v>34</v>
      </c>
      <c r="C32" s="13">
        <v>54</v>
      </c>
      <c r="D32" s="3">
        <f>C32*0.2</f>
        <v>10.8</v>
      </c>
      <c r="E32" s="55">
        <v>1</v>
      </c>
      <c r="F32" s="55"/>
      <c r="G32" s="4">
        <f t="shared" si="0"/>
        <v>9.8000000000000007</v>
      </c>
      <c r="H32" s="14"/>
    </row>
    <row r="33" spans="1:8" ht="15" customHeight="1" x14ac:dyDescent="0.3">
      <c r="A33" s="33"/>
      <c r="B33" s="5" t="s">
        <v>0</v>
      </c>
      <c r="C33" s="13">
        <v>35</v>
      </c>
      <c r="D33" s="3">
        <f>C33*0.2</f>
        <v>7</v>
      </c>
      <c r="E33" s="55"/>
      <c r="F33" s="55"/>
      <c r="G33" s="4">
        <f t="shared" si="0"/>
        <v>7</v>
      </c>
      <c r="H33" s="14"/>
    </row>
    <row r="34" spans="1:8" ht="15" customHeight="1" x14ac:dyDescent="0.3">
      <c r="A34" s="33"/>
      <c r="B34" s="5" t="s">
        <v>33</v>
      </c>
      <c r="C34" s="13">
        <v>67</v>
      </c>
      <c r="D34" s="3">
        <f>C34*0.2</f>
        <v>13.4</v>
      </c>
      <c r="E34" s="55">
        <v>1</v>
      </c>
      <c r="F34" s="55"/>
      <c r="G34" s="4">
        <f t="shared" si="0"/>
        <v>12.4</v>
      </c>
      <c r="H34" s="14"/>
    </row>
    <row r="35" spans="1:8" ht="15" customHeight="1" x14ac:dyDescent="0.3">
      <c r="A35" s="33"/>
      <c r="B35" s="5" t="s">
        <v>32</v>
      </c>
      <c r="C35" s="13">
        <v>34</v>
      </c>
      <c r="D35" s="3">
        <f>C35*0.2</f>
        <v>6.8000000000000007</v>
      </c>
      <c r="E35" s="55">
        <v>1</v>
      </c>
      <c r="F35" s="55"/>
      <c r="G35" s="4">
        <f t="shared" si="0"/>
        <v>5.8000000000000007</v>
      </c>
      <c r="H35" s="14"/>
    </row>
    <row r="36" spans="1:8" ht="15" customHeight="1" x14ac:dyDescent="0.3">
      <c r="A36" s="31"/>
      <c r="B36" s="5" t="s">
        <v>31</v>
      </c>
      <c r="C36" s="13">
        <v>38</v>
      </c>
      <c r="D36" s="3">
        <f>C36*0.2</f>
        <v>7.6000000000000005</v>
      </c>
      <c r="E36" s="55">
        <v>2</v>
      </c>
      <c r="F36" s="55"/>
      <c r="G36" s="4">
        <f t="shared" si="0"/>
        <v>5.6000000000000005</v>
      </c>
      <c r="H36" s="14"/>
    </row>
    <row r="37" spans="1:8" ht="15" customHeight="1" x14ac:dyDescent="0.3">
      <c r="A37" s="32" t="s">
        <v>30</v>
      </c>
      <c r="B37" s="5" t="s">
        <v>29</v>
      </c>
      <c r="C37" s="13">
        <v>37</v>
      </c>
      <c r="D37" s="3">
        <f>C37*0.2</f>
        <v>7.4</v>
      </c>
      <c r="E37" s="55">
        <v>4</v>
      </c>
      <c r="F37" s="55"/>
      <c r="G37" s="4">
        <f t="shared" si="0"/>
        <v>3.4000000000000004</v>
      </c>
      <c r="H37" s="14"/>
    </row>
    <row r="38" spans="1:8" ht="15" customHeight="1" x14ac:dyDescent="0.3">
      <c r="A38" s="33"/>
      <c r="B38" s="5" t="s">
        <v>28</v>
      </c>
      <c r="C38" s="13">
        <v>38</v>
      </c>
      <c r="D38" s="3">
        <f>C38*0.2</f>
        <v>7.6000000000000005</v>
      </c>
      <c r="E38" s="55">
        <v>1</v>
      </c>
      <c r="F38" s="55"/>
      <c r="G38" s="4">
        <f t="shared" si="0"/>
        <v>6.6000000000000005</v>
      </c>
      <c r="H38" s="14"/>
    </row>
    <row r="39" spans="1:8" ht="15" customHeight="1" x14ac:dyDescent="0.3">
      <c r="A39" s="33"/>
      <c r="B39" s="5" t="s">
        <v>27</v>
      </c>
      <c r="C39" s="13">
        <v>35</v>
      </c>
      <c r="D39" s="3">
        <f>C39*0.2</f>
        <v>7</v>
      </c>
      <c r="E39" s="55">
        <v>4</v>
      </c>
      <c r="F39" s="55">
        <v>10</v>
      </c>
      <c r="G39" s="4">
        <f t="shared" si="0"/>
        <v>3</v>
      </c>
      <c r="H39" s="14" t="s">
        <v>26</v>
      </c>
    </row>
    <row r="40" spans="1:8" ht="15" customHeight="1" x14ac:dyDescent="0.3">
      <c r="A40" s="33"/>
      <c r="B40" s="5" t="s">
        <v>25</v>
      </c>
      <c r="C40" s="13">
        <v>35</v>
      </c>
      <c r="D40" s="3">
        <f>C40*0.2</f>
        <v>7</v>
      </c>
      <c r="E40" s="55"/>
      <c r="F40" s="55"/>
      <c r="G40" s="4">
        <f t="shared" si="0"/>
        <v>7</v>
      </c>
      <c r="H40" s="14" t="s">
        <v>24</v>
      </c>
    </row>
    <row r="41" spans="1:8" ht="15" customHeight="1" x14ac:dyDescent="0.3">
      <c r="A41" s="31"/>
      <c r="B41" s="5" t="s">
        <v>23</v>
      </c>
      <c r="C41" s="13">
        <v>35</v>
      </c>
      <c r="D41" s="3">
        <f>C41*0.2</f>
        <v>7</v>
      </c>
      <c r="E41" s="55">
        <v>1</v>
      </c>
      <c r="F41" s="55"/>
      <c r="G41" s="4">
        <f t="shared" si="0"/>
        <v>6</v>
      </c>
      <c r="H41" s="14" t="s">
        <v>22</v>
      </c>
    </row>
    <row r="42" spans="1:8" ht="15" customHeight="1" x14ac:dyDescent="0.3">
      <c r="A42" s="28" t="s">
        <v>21</v>
      </c>
      <c r="B42" s="5" t="s">
        <v>20</v>
      </c>
      <c r="C42" s="13">
        <v>77</v>
      </c>
      <c r="D42" s="3">
        <f>C42*0.2</f>
        <v>15.4</v>
      </c>
      <c r="E42" s="55"/>
      <c r="F42" s="55"/>
      <c r="G42" s="4">
        <f t="shared" si="0"/>
        <v>15.4</v>
      </c>
      <c r="H42" s="14"/>
    </row>
    <row r="43" spans="1:8" ht="15" customHeight="1" x14ac:dyDescent="0.3">
      <c r="A43" s="28"/>
      <c r="B43" s="5" t="s">
        <v>19</v>
      </c>
      <c r="C43" s="13">
        <v>46</v>
      </c>
      <c r="D43" s="3">
        <f>C43*0.2</f>
        <v>9.2000000000000011</v>
      </c>
      <c r="E43" s="55">
        <v>2</v>
      </c>
      <c r="F43" s="55"/>
      <c r="G43" s="4">
        <f t="shared" si="0"/>
        <v>7.2000000000000011</v>
      </c>
      <c r="H43" s="14"/>
    </row>
    <row r="44" spans="1:8" ht="15" customHeight="1" x14ac:dyDescent="0.3">
      <c r="A44" s="28"/>
      <c r="B44" s="5" t="s">
        <v>18</v>
      </c>
      <c r="C44" s="13">
        <v>57</v>
      </c>
      <c r="D44" s="3">
        <f>C44*0.2</f>
        <v>11.4</v>
      </c>
      <c r="E44" s="55"/>
      <c r="F44" s="55"/>
      <c r="G44" s="4">
        <f t="shared" si="0"/>
        <v>11.4</v>
      </c>
      <c r="H44" s="14"/>
    </row>
    <row r="45" spans="1:8" ht="15" customHeight="1" x14ac:dyDescent="0.3">
      <c r="A45" s="28"/>
      <c r="B45" s="5" t="s">
        <v>17</v>
      </c>
      <c r="C45" s="13">
        <v>57</v>
      </c>
      <c r="D45" s="3">
        <f>C45*0.2</f>
        <v>11.4</v>
      </c>
      <c r="E45" s="55"/>
      <c r="F45" s="55"/>
      <c r="G45" s="4">
        <f t="shared" si="0"/>
        <v>11.4</v>
      </c>
      <c r="H45" s="14"/>
    </row>
    <row r="46" spans="1:8" ht="15" customHeight="1" x14ac:dyDescent="0.3">
      <c r="A46" s="28"/>
      <c r="B46" s="5" t="s">
        <v>16</v>
      </c>
      <c r="C46" s="13">
        <v>50</v>
      </c>
      <c r="D46" s="3">
        <f>C46*0.2</f>
        <v>10</v>
      </c>
      <c r="E46" s="55">
        <v>4</v>
      </c>
      <c r="F46" s="55"/>
      <c r="G46" s="4">
        <f t="shared" si="0"/>
        <v>6</v>
      </c>
      <c r="H46" s="14"/>
    </row>
    <row r="47" spans="1:8" ht="15" customHeight="1" x14ac:dyDescent="0.3">
      <c r="A47" s="28" t="s">
        <v>15</v>
      </c>
      <c r="B47" s="7" t="s">
        <v>14</v>
      </c>
      <c r="C47" s="15">
        <v>70</v>
      </c>
      <c r="D47" s="3">
        <f>C47*0.2</f>
        <v>14</v>
      </c>
      <c r="E47" s="55">
        <v>1</v>
      </c>
      <c r="F47" s="55"/>
      <c r="G47" s="4">
        <f t="shared" si="0"/>
        <v>13</v>
      </c>
      <c r="H47" s="14"/>
    </row>
    <row r="48" spans="1:8" ht="15" customHeight="1" x14ac:dyDescent="0.3">
      <c r="A48" s="28"/>
      <c r="B48" s="7" t="s">
        <v>13</v>
      </c>
      <c r="C48" s="15">
        <v>55</v>
      </c>
      <c r="D48" s="3">
        <f>C48*0.2</f>
        <v>11</v>
      </c>
      <c r="E48" s="55">
        <v>2</v>
      </c>
      <c r="F48" s="55"/>
      <c r="G48" s="4">
        <f t="shared" si="0"/>
        <v>9</v>
      </c>
      <c r="H48" s="14"/>
    </row>
    <row r="49" spans="1:8" ht="15" customHeight="1" x14ac:dyDescent="0.3">
      <c r="A49" s="28" t="s">
        <v>12</v>
      </c>
      <c r="B49" s="5" t="s">
        <v>11</v>
      </c>
      <c r="C49" s="13">
        <v>91</v>
      </c>
      <c r="D49" s="3">
        <f>C49*0.2</f>
        <v>18.2</v>
      </c>
      <c r="E49" s="55">
        <v>1</v>
      </c>
      <c r="F49" s="55"/>
      <c r="G49" s="4">
        <f t="shared" si="0"/>
        <v>17.2</v>
      </c>
      <c r="H49" s="14"/>
    </row>
    <row r="50" spans="1:8" ht="15" customHeight="1" x14ac:dyDescent="0.3">
      <c r="A50" s="28"/>
      <c r="B50" s="5" t="s">
        <v>10</v>
      </c>
      <c r="C50" s="13">
        <v>35</v>
      </c>
      <c r="D50" s="3">
        <f>C50*0.2</f>
        <v>7</v>
      </c>
      <c r="E50" s="55"/>
      <c r="F50" s="55"/>
      <c r="G50" s="4">
        <f t="shared" si="0"/>
        <v>7</v>
      </c>
      <c r="H50" s="14"/>
    </row>
    <row r="51" spans="1:8" ht="15" customHeight="1" thickBot="1" x14ac:dyDescent="0.35">
      <c r="A51" s="29"/>
      <c r="B51" s="16" t="s">
        <v>9</v>
      </c>
      <c r="C51" s="17">
        <v>34</v>
      </c>
      <c r="D51" s="23">
        <f>C51*0.2</f>
        <v>6.8000000000000007</v>
      </c>
      <c r="E51" s="56"/>
      <c r="F51" s="55"/>
      <c r="G51" s="4">
        <f t="shared" si="0"/>
        <v>6.8000000000000007</v>
      </c>
      <c r="H51" s="18"/>
    </row>
    <row r="52" spans="1:8" ht="15" customHeight="1" x14ac:dyDescent="0.3">
      <c r="A52" s="30" t="s">
        <v>8</v>
      </c>
      <c r="B52" s="30"/>
      <c r="C52" s="30"/>
      <c r="D52" s="22">
        <f>SUM(D6:D51)</f>
        <v>475.99999999999994</v>
      </c>
      <c r="E52" s="58">
        <f>SUM(E6:E51)</f>
        <v>62</v>
      </c>
      <c r="F52" s="22">
        <f>SUM(F6:F51)</f>
        <v>11</v>
      </c>
      <c r="G52" s="22">
        <f>SUM(G12:G51)+SUM(G6:G11)</f>
        <v>414</v>
      </c>
      <c r="H52" s="21"/>
    </row>
  </sheetData>
  <mergeCells count="17">
    <mergeCell ref="A1:H1"/>
    <mergeCell ref="A2:H2"/>
    <mergeCell ref="A3:H3"/>
    <mergeCell ref="A4:A5"/>
    <mergeCell ref="B4:B5"/>
    <mergeCell ref="C4:C5"/>
    <mergeCell ref="D4:G4"/>
    <mergeCell ref="H4:H5"/>
    <mergeCell ref="A47:A48"/>
    <mergeCell ref="A49:A51"/>
    <mergeCell ref="A52:C52"/>
    <mergeCell ref="A6:A12"/>
    <mergeCell ref="A13:A25"/>
    <mergeCell ref="A26:A31"/>
    <mergeCell ref="A32:A36"/>
    <mergeCell ref="A37:A41"/>
    <mergeCell ref="A42:A46"/>
  </mergeCells>
  <phoneticPr fontId="1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topLeftCell="A27" zoomScale="90" zoomScaleNormal="90" workbookViewId="0">
      <selection activeCell="G54" sqref="G54"/>
    </sheetView>
  </sheetViews>
  <sheetFormatPr defaultRowHeight="16.5" x14ac:dyDescent="0.3"/>
  <cols>
    <col min="1" max="1" width="13" bestFit="1" customWidth="1"/>
    <col min="2" max="2" width="34.875" customWidth="1"/>
    <col min="3" max="3" width="9.25" bestFit="1" customWidth="1"/>
    <col min="4" max="4" width="14.625" customWidth="1"/>
    <col min="5" max="7" width="16.875" customWidth="1"/>
    <col min="8" max="8" width="26.5" bestFit="1" customWidth="1"/>
    <col min="9" max="9" width="69.375" bestFit="1" customWidth="1"/>
  </cols>
  <sheetData>
    <row r="1" spans="1:9" ht="26.25" x14ac:dyDescent="0.3">
      <c r="A1" s="34" t="s">
        <v>129</v>
      </c>
      <c r="B1" s="35"/>
      <c r="C1" s="35"/>
      <c r="D1" s="35"/>
      <c r="E1" s="35"/>
      <c r="F1" s="35"/>
      <c r="G1" s="35"/>
      <c r="H1" s="35"/>
      <c r="I1" s="35"/>
    </row>
    <row r="2" spans="1:9" ht="48" customHeight="1" x14ac:dyDescent="0.3">
      <c r="A2" s="36" t="s">
        <v>128</v>
      </c>
      <c r="B2" s="36"/>
      <c r="C2" s="36"/>
      <c r="D2" s="36"/>
      <c r="E2" s="36"/>
      <c r="F2" s="36"/>
      <c r="G2" s="36"/>
      <c r="H2" s="36"/>
      <c r="I2" s="36"/>
    </row>
    <row r="3" spans="1:9" ht="121.5" customHeight="1" x14ac:dyDescent="0.3">
      <c r="A3" s="37" t="s">
        <v>127</v>
      </c>
      <c r="B3" s="37"/>
      <c r="C3" s="37"/>
      <c r="D3" s="37"/>
      <c r="E3" s="37"/>
      <c r="F3" s="37"/>
      <c r="G3" s="37"/>
      <c r="H3" s="37"/>
      <c r="I3" s="37"/>
    </row>
    <row r="4" spans="1:9" ht="40.5" customHeight="1" thickBot="1" x14ac:dyDescent="0.35">
      <c r="A4" s="38" t="s">
        <v>126</v>
      </c>
      <c r="B4" s="40" t="s">
        <v>125</v>
      </c>
      <c r="C4" s="42" t="s">
        <v>124</v>
      </c>
      <c r="D4" s="44" t="s">
        <v>123</v>
      </c>
      <c r="E4" s="45"/>
      <c r="F4" s="45"/>
      <c r="G4" s="45"/>
      <c r="H4" s="46"/>
      <c r="I4" s="47" t="s">
        <v>122</v>
      </c>
    </row>
    <row r="5" spans="1:9" ht="18" thickTop="1" thickBot="1" x14ac:dyDescent="0.35">
      <c r="A5" s="39"/>
      <c r="B5" s="41"/>
      <c r="C5" s="43"/>
      <c r="D5" s="10" t="s">
        <v>121</v>
      </c>
      <c r="E5" s="53" t="s">
        <v>120</v>
      </c>
      <c r="F5" s="52" t="s">
        <v>119</v>
      </c>
      <c r="G5" s="59" t="s">
        <v>132</v>
      </c>
      <c r="H5" s="24" t="s">
        <v>134</v>
      </c>
      <c r="I5" s="48"/>
    </row>
    <row r="6" spans="1:9" ht="15" customHeight="1" thickTop="1" x14ac:dyDescent="0.3">
      <c r="A6" s="31" t="s">
        <v>118</v>
      </c>
      <c r="B6" s="2" t="s">
        <v>117</v>
      </c>
      <c r="C6" s="11">
        <v>72</v>
      </c>
      <c r="D6" s="3">
        <f>C6*0.2</f>
        <v>14.4</v>
      </c>
      <c r="E6" s="51">
        <v>1</v>
      </c>
      <c r="F6" s="3">
        <v>1</v>
      </c>
      <c r="G6" s="55"/>
      <c r="H6" s="4">
        <f>D6-E6-F6-G6</f>
        <v>12.4</v>
      </c>
      <c r="I6" s="12"/>
    </row>
    <row r="7" spans="1:9" ht="15" customHeight="1" x14ac:dyDescent="0.3">
      <c r="A7" s="28"/>
      <c r="B7" s="5" t="s">
        <v>116</v>
      </c>
      <c r="C7" s="13">
        <v>110</v>
      </c>
      <c r="D7" s="3">
        <f>C7*0.2</f>
        <v>22</v>
      </c>
      <c r="E7" s="51"/>
      <c r="F7" s="3"/>
      <c r="G7" s="55"/>
      <c r="H7" s="4">
        <f>D7-E7-F7-G7</f>
        <v>22</v>
      </c>
      <c r="I7" s="14"/>
    </row>
    <row r="8" spans="1:9" ht="15" customHeight="1" x14ac:dyDescent="0.3">
      <c r="A8" s="28"/>
      <c r="B8" s="5" t="s">
        <v>115</v>
      </c>
      <c r="C8" s="13">
        <v>36</v>
      </c>
      <c r="D8" s="3">
        <f>C8*0.2</f>
        <v>7.2</v>
      </c>
      <c r="E8" s="51">
        <v>2</v>
      </c>
      <c r="F8" s="3"/>
      <c r="G8" s="55">
        <v>1</v>
      </c>
      <c r="H8" s="4">
        <f t="shared" ref="H8:H46" si="0">D8-E8-F8-G8</f>
        <v>4.2</v>
      </c>
      <c r="I8" s="14"/>
    </row>
    <row r="9" spans="1:9" ht="15" customHeight="1" x14ac:dyDescent="0.3">
      <c r="A9" s="28"/>
      <c r="B9" s="5" t="s">
        <v>114</v>
      </c>
      <c r="C9" s="13">
        <v>35</v>
      </c>
      <c r="D9" s="3">
        <f>C9*0.2</f>
        <v>7</v>
      </c>
      <c r="E9" s="51"/>
      <c r="F9" s="3"/>
      <c r="G9" s="55"/>
      <c r="H9" s="4">
        <f t="shared" si="0"/>
        <v>7</v>
      </c>
      <c r="I9" s="14"/>
    </row>
    <row r="10" spans="1:9" ht="15" customHeight="1" x14ac:dyDescent="0.3">
      <c r="A10" s="28"/>
      <c r="B10" s="5" t="s">
        <v>113</v>
      </c>
      <c r="C10" s="13">
        <v>36</v>
      </c>
      <c r="D10" s="3">
        <f>C10*0.2</f>
        <v>7.2</v>
      </c>
      <c r="E10" s="51">
        <v>1</v>
      </c>
      <c r="F10" s="3">
        <v>2</v>
      </c>
      <c r="G10" s="55"/>
      <c r="H10" s="4">
        <f t="shared" si="0"/>
        <v>4.2</v>
      </c>
      <c r="I10" s="14"/>
    </row>
    <row r="11" spans="1:9" ht="15" customHeight="1" x14ac:dyDescent="0.3">
      <c r="A11" s="28"/>
      <c r="B11" s="5" t="s">
        <v>112</v>
      </c>
      <c r="C11" s="13">
        <v>36</v>
      </c>
      <c r="D11" s="3">
        <f>C11*0.2</f>
        <v>7.2</v>
      </c>
      <c r="E11" s="51">
        <v>2</v>
      </c>
      <c r="F11" s="3"/>
      <c r="G11" s="55"/>
      <c r="H11" s="4">
        <f t="shared" si="0"/>
        <v>5.2</v>
      </c>
      <c r="I11" s="6"/>
    </row>
    <row r="12" spans="1:9" ht="15" customHeight="1" x14ac:dyDescent="0.3">
      <c r="A12" s="28"/>
      <c r="B12" s="5" t="s">
        <v>111</v>
      </c>
      <c r="C12" s="13">
        <v>30</v>
      </c>
      <c r="D12" s="3">
        <f>C12*0.2</f>
        <v>6</v>
      </c>
      <c r="E12" s="51"/>
      <c r="F12" s="3"/>
      <c r="G12" s="55"/>
      <c r="H12" s="4">
        <f t="shared" si="0"/>
        <v>6</v>
      </c>
      <c r="I12" s="14"/>
    </row>
    <row r="13" spans="1:9" ht="15" customHeight="1" x14ac:dyDescent="0.3">
      <c r="A13" s="32" t="s">
        <v>110</v>
      </c>
      <c r="B13" s="5" t="s">
        <v>109</v>
      </c>
      <c r="C13" s="13">
        <v>60</v>
      </c>
      <c r="D13" s="3">
        <f>C13*0.2</f>
        <v>12</v>
      </c>
      <c r="E13" s="51">
        <v>2</v>
      </c>
      <c r="F13" s="3">
        <v>3</v>
      </c>
      <c r="G13" s="55"/>
      <c r="H13" s="4">
        <f t="shared" si="0"/>
        <v>7</v>
      </c>
      <c r="I13" s="14"/>
    </row>
    <row r="14" spans="1:9" ht="15" customHeight="1" x14ac:dyDescent="0.3">
      <c r="A14" s="33"/>
      <c r="B14" s="5" t="s">
        <v>108</v>
      </c>
      <c r="C14" s="13">
        <v>60</v>
      </c>
      <c r="D14" s="3">
        <f>C14*0.2</f>
        <v>12</v>
      </c>
      <c r="E14" s="51">
        <v>2</v>
      </c>
      <c r="F14" s="3"/>
      <c r="G14" s="55"/>
      <c r="H14" s="4">
        <f t="shared" si="0"/>
        <v>10</v>
      </c>
      <c r="I14" s="14"/>
    </row>
    <row r="15" spans="1:9" ht="15" customHeight="1" x14ac:dyDescent="0.3">
      <c r="A15" s="33"/>
      <c r="B15" s="5" t="s">
        <v>107</v>
      </c>
      <c r="C15" s="13">
        <v>55</v>
      </c>
      <c r="D15" s="3">
        <f>C15*0.2</f>
        <v>11</v>
      </c>
      <c r="E15" s="51">
        <v>4</v>
      </c>
      <c r="F15" s="3"/>
      <c r="G15" s="55"/>
      <c r="H15" s="4">
        <f t="shared" si="0"/>
        <v>7</v>
      </c>
      <c r="I15" s="14"/>
    </row>
    <row r="16" spans="1:9" ht="15" customHeight="1" x14ac:dyDescent="0.3">
      <c r="A16" s="33"/>
      <c r="B16" s="5" t="s">
        <v>106</v>
      </c>
      <c r="C16" s="13">
        <v>43</v>
      </c>
      <c r="D16" s="3">
        <f>C16*0.2</f>
        <v>8.6</v>
      </c>
      <c r="E16" s="51"/>
      <c r="F16" s="3"/>
      <c r="G16" s="55"/>
      <c r="H16" s="4">
        <f t="shared" si="0"/>
        <v>8.6</v>
      </c>
      <c r="I16" s="14"/>
    </row>
    <row r="17" spans="1:9" ht="15" customHeight="1" x14ac:dyDescent="0.3">
      <c r="A17" s="33"/>
      <c r="B17" s="5" t="s">
        <v>105</v>
      </c>
      <c r="C17" s="13">
        <v>43</v>
      </c>
      <c r="D17" s="3">
        <f>C17*0.2</f>
        <v>8.6</v>
      </c>
      <c r="E17" s="51">
        <v>1</v>
      </c>
      <c r="F17" s="3"/>
      <c r="G17" s="55"/>
      <c r="H17" s="4">
        <f t="shared" si="0"/>
        <v>7.6</v>
      </c>
      <c r="I17" s="14"/>
    </row>
    <row r="18" spans="1:9" ht="15" customHeight="1" x14ac:dyDescent="0.3">
      <c r="A18" s="33"/>
      <c r="B18" s="5" t="s">
        <v>104</v>
      </c>
      <c r="C18" s="13">
        <v>33</v>
      </c>
      <c r="D18" s="3">
        <f>C18*0.2</f>
        <v>6.6000000000000005</v>
      </c>
      <c r="E18" s="51">
        <v>1</v>
      </c>
      <c r="F18" s="3"/>
      <c r="G18" s="55"/>
      <c r="H18" s="4">
        <f t="shared" si="0"/>
        <v>5.6000000000000005</v>
      </c>
      <c r="I18" s="14"/>
    </row>
    <row r="19" spans="1:9" ht="15" customHeight="1" x14ac:dyDescent="0.3">
      <c r="A19" s="33"/>
      <c r="B19" s="5" t="s">
        <v>103</v>
      </c>
      <c r="C19" s="13">
        <v>34</v>
      </c>
      <c r="D19" s="3">
        <f>C19*0.2</f>
        <v>6.8000000000000007</v>
      </c>
      <c r="E19" s="51"/>
      <c r="F19" s="3"/>
      <c r="G19" s="55"/>
      <c r="H19" s="4">
        <f t="shared" si="0"/>
        <v>6.8000000000000007</v>
      </c>
      <c r="I19" s="14"/>
    </row>
    <row r="20" spans="1:9" ht="15" customHeight="1" x14ac:dyDescent="0.3">
      <c r="A20" s="33"/>
      <c r="B20" s="5" t="s">
        <v>102</v>
      </c>
      <c r="C20" s="13">
        <v>54</v>
      </c>
      <c r="D20" s="3">
        <f>C20*0.2</f>
        <v>10.8</v>
      </c>
      <c r="E20" s="51">
        <v>1</v>
      </c>
      <c r="F20" s="3">
        <v>1</v>
      </c>
      <c r="G20" s="55"/>
      <c r="H20" s="4">
        <f t="shared" si="0"/>
        <v>8.8000000000000007</v>
      </c>
      <c r="I20" s="14"/>
    </row>
    <row r="21" spans="1:9" ht="15" customHeight="1" x14ac:dyDescent="0.3">
      <c r="A21" s="33"/>
      <c r="B21" s="5" t="s">
        <v>101</v>
      </c>
      <c r="C21" s="13">
        <v>49</v>
      </c>
      <c r="D21" s="3">
        <f>C21*0.2</f>
        <v>9.8000000000000007</v>
      </c>
      <c r="E21" s="51"/>
      <c r="F21" s="3"/>
      <c r="G21" s="55"/>
      <c r="H21" s="4">
        <f t="shared" si="0"/>
        <v>9.8000000000000007</v>
      </c>
      <c r="I21" s="14"/>
    </row>
    <row r="22" spans="1:9" ht="15" customHeight="1" x14ac:dyDescent="0.3">
      <c r="A22" s="33"/>
      <c r="B22" s="5" t="s">
        <v>100</v>
      </c>
      <c r="C22" s="13">
        <v>60</v>
      </c>
      <c r="D22" s="3">
        <f>C22*0.2</f>
        <v>12</v>
      </c>
      <c r="E22" s="51">
        <v>1</v>
      </c>
      <c r="F22" s="3"/>
      <c r="G22" s="55"/>
      <c r="H22" s="4">
        <f t="shared" si="0"/>
        <v>11</v>
      </c>
      <c r="I22" s="14"/>
    </row>
    <row r="23" spans="1:9" ht="15" customHeight="1" x14ac:dyDescent="0.3">
      <c r="A23" s="31"/>
      <c r="B23" s="5" t="s">
        <v>99</v>
      </c>
      <c r="C23" s="13">
        <v>100</v>
      </c>
      <c r="D23" s="3">
        <f>C23*0.2</f>
        <v>20</v>
      </c>
      <c r="E23" s="51">
        <v>3</v>
      </c>
      <c r="F23" s="3"/>
      <c r="G23" s="55"/>
      <c r="H23" s="4">
        <f t="shared" si="0"/>
        <v>17</v>
      </c>
      <c r="I23" s="14" t="s">
        <v>98</v>
      </c>
    </row>
    <row r="24" spans="1:9" ht="15" customHeight="1" x14ac:dyDescent="0.3">
      <c r="A24" s="28" t="s">
        <v>41</v>
      </c>
      <c r="B24" s="5" t="s">
        <v>97</v>
      </c>
      <c r="C24" s="13">
        <v>126</v>
      </c>
      <c r="D24" s="3">
        <f>C24*0.2</f>
        <v>25.200000000000003</v>
      </c>
      <c r="E24" s="51"/>
      <c r="F24" s="3">
        <v>1</v>
      </c>
      <c r="G24" s="55">
        <v>4</v>
      </c>
      <c r="H24" s="4">
        <f t="shared" si="0"/>
        <v>20.200000000000003</v>
      </c>
      <c r="I24" s="14"/>
    </row>
    <row r="25" spans="1:9" ht="15" customHeight="1" x14ac:dyDescent="0.3">
      <c r="A25" s="28"/>
      <c r="B25" s="5" t="s">
        <v>96</v>
      </c>
      <c r="C25" s="13">
        <v>89</v>
      </c>
      <c r="D25" s="3">
        <f>C25*0.2</f>
        <v>17.8</v>
      </c>
      <c r="E25" s="51">
        <v>1</v>
      </c>
      <c r="F25" s="3"/>
      <c r="G25" s="55"/>
      <c r="H25" s="4">
        <f t="shared" si="0"/>
        <v>16.8</v>
      </c>
      <c r="I25" s="14"/>
    </row>
    <row r="26" spans="1:9" ht="15" customHeight="1" x14ac:dyDescent="0.3">
      <c r="A26" s="28"/>
      <c r="B26" s="5" t="s">
        <v>95</v>
      </c>
      <c r="C26" s="13">
        <v>60</v>
      </c>
      <c r="D26" s="3">
        <f>C26*0.2</f>
        <v>12</v>
      </c>
      <c r="E26" s="51">
        <v>4</v>
      </c>
      <c r="F26" s="3">
        <v>1</v>
      </c>
      <c r="G26" s="55"/>
      <c r="H26" s="4">
        <f t="shared" si="0"/>
        <v>7</v>
      </c>
      <c r="I26" s="14"/>
    </row>
    <row r="27" spans="1:9" ht="15" customHeight="1" x14ac:dyDescent="0.3">
      <c r="A27" s="28"/>
      <c r="B27" s="5" t="s">
        <v>94</v>
      </c>
      <c r="C27" s="13">
        <v>70</v>
      </c>
      <c r="D27" s="3">
        <f>C27*0.2</f>
        <v>14</v>
      </c>
      <c r="E27" s="51"/>
      <c r="F27" s="3"/>
      <c r="G27" s="55"/>
      <c r="H27" s="4">
        <f t="shared" si="0"/>
        <v>14</v>
      </c>
      <c r="I27" s="14"/>
    </row>
    <row r="28" spans="1:9" ht="15" customHeight="1" x14ac:dyDescent="0.3">
      <c r="A28" s="28"/>
      <c r="B28" s="5" t="s">
        <v>93</v>
      </c>
      <c r="C28" s="13">
        <v>52</v>
      </c>
      <c r="D28" s="3">
        <f>C28*0.2</f>
        <v>10.4</v>
      </c>
      <c r="E28" s="51">
        <v>1</v>
      </c>
      <c r="F28" s="3"/>
      <c r="G28" s="55"/>
      <c r="H28" s="4">
        <f t="shared" si="0"/>
        <v>9.4</v>
      </c>
      <c r="I28" s="14"/>
    </row>
    <row r="29" spans="1:9" ht="14.25" customHeight="1" x14ac:dyDescent="0.3">
      <c r="A29" s="28"/>
      <c r="B29" s="5" t="s">
        <v>92</v>
      </c>
      <c r="C29" s="13">
        <v>50</v>
      </c>
      <c r="D29" s="3">
        <f>C29*0.2</f>
        <v>10</v>
      </c>
      <c r="E29" s="51">
        <v>1</v>
      </c>
      <c r="F29" s="3">
        <v>5</v>
      </c>
      <c r="G29" s="55">
        <v>3</v>
      </c>
      <c r="H29" s="4">
        <f t="shared" si="0"/>
        <v>1</v>
      </c>
      <c r="I29" s="14"/>
    </row>
    <row r="30" spans="1:9" ht="15" customHeight="1" x14ac:dyDescent="0.3">
      <c r="A30" s="32" t="s">
        <v>91</v>
      </c>
      <c r="B30" s="5" t="s">
        <v>90</v>
      </c>
      <c r="C30" s="13">
        <v>60</v>
      </c>
      <c r="D30" s="3">
        <f>C30*0.2</f>
        <v>12</v>
      </c>
      <c r="E30" s="51"/>
      <c r="F30" s="3"/>
      <c r="G30" s="55"/>
      <c r="H30" s="4">
        <f t="shared" si="0"/>
        <v>12</v>
      </c>
      <c r="I30" s="14"/>
    </row>
    <row r="31" spans="1:9" ht="15" customHeight="1" x14ac:dyDescent="0.3">
      <c r="A31" s="33"/>
      <c r="B31" s="5" t="s">
        <v>89</v>
      </c>
      <c r="C31" s="13">
        <v>38</v>
      </c>
      <c r="D31" s="3">
        <f>C31*0.2</f>
        <v>7.6000000000000005</v>
      </c>
      <c r="E31" s="51">
        <v>1</v>
      </c>
      <c r="F31" s="3"/>
      <c r="G31" s="55"/>
      <c r="H31" s="4">
        <f t="shared" si="0"/>
        <v>6.6000000000000005</v>
      </c>
      <c r="I31" s="14"/>
    </row>
    <row r="32" spans="1:9" ht="15" customHeight="1" x14ac:dyDescent="0.3">
      <c r="A32" s="33"/>
      <c r="B32" s="5" t="s">
        <v>88</v>
      </c>
      <c r="C32" s="13">
        <v>74</v>
      </c>
      <c r="D32" s="3">
        <f>C32*0.2</f>
        <v>14.8</v>
      </c>
      <c r="E32" s="51">
        <v>4</v>
      </c>
      <c r="F32" s="3">
        <v>2</v>
      </c>
      <c r="G32" s="55">
        <v>1</v>
      </c>
      <c r="H32" s="4">
        <f t="shared" si="0"/>
        <v>7.8000000000000007</v>
      </c>
      <c r="I32" s="14"/>
    </row>
    <row r="33" spans="1:9" ht="15" customHeight="1" x14ac:dyDescent="0.3">
      <c r="A33" s="33"/>
      <c r="B33" s="5" t="s">
        <v>87</v>
      </c>
      <c r="C33" s="13">
        <v>34</v>
      </c>
      <c r="D33" s="3">
        <f>C33*0.2</f>
        <v>6.8000000000000007</v>
      </c>
      <c r="E33" s="51">
        <v>5</v>
      </c>
      <c r="F33" s="3"/>
      <c r="G33" s="55"/>
      <c r="H33" s="4">
        <f t="shared" si="0"/>
        <v>1.8000000000000007</v>
      </c>
      <c r="I33" s="14"/>
    </row>
    <row r="34" spans="1:9" ht="15" customHeight="1" x14ac:dyDescent="0.3">
      <c r="A34" s="31"/>
      <c r="B34" s="5" t="s">
        <v>86</v>
      </c>
      <c r="C34" s="13">
        <v>38</v>
      </c>
      <c r="D34" s="3">
        <f>C34*0.2</f>
        <v>7.6000000000000005</v>
      </c>
      <c r="E34" s="51">
        <v>1</v>
      </c>
      <c r="F34" s="3">
        <v>1</v>
      </c>
      <c r="G34" s="55">
        <v>1</v>
      </c>
      <c r="H34" s="4">
        <f t="shared" si="0"/>
        <v>4.6000000000000005</v>
      </c>
      <c r="I34" s="14"/>
    </row>
    <row r="35" spans="1:9" ht="15" customHeight="1" x14ac:dyDescent="0.3">
      <c r="A35" s="32" t="s">
        <v>85</v>
      </c>
      <c r="B35" s="5" t="s">
        <v>84</v>
      </c>
      <c r="C35" s="13">
        <v>37</v>
      </c>
      <c r="D35" s="3">
        <f>C35*0.2</f>
        <v>7.4</v>
      </c>
      <c r="E35" s="51"/>
      <c r="F35" s="3"/>
      <c r="G35" s="55"/>
      <c r="H35" s="4">
        <f t="shared" si="0"/>
        <v>7.4</v>
      </c>
      <c r="I35" s="14"/>
    </row>
    <row r="36" spans="1:9" ht="15" customHeight="1" x14ac:dyDescent="0.3">
      <c r="A36" s="31"/>
      <c r="B36" s="5" t="s">
        <v>83</v>
      </c>
      <c r="C36" s="13">
        <v>38</v>
      </c>
      <c r="D36" s="3">
        <f>C36*0.2</f>
        <v>7.6000000000000005</v>
      </c>
      <c r="E36" s="51"/>
      <c r="F36" s="3"/>
      <c r="G36" s="55">
        <v>2</v>
      </c>
      <c r="H36" s="4">
        <f t="shared" si="0"/>
        <v>5.6000000000000005</v>
      </c>
      <c r="I36" s="14"/>
    </row>
    <row r="37" spans="1:9" ht="15" customHeight="1" x14ac:dyDescent="0.3">
      <c r="A37" s="28" t="s">
        <v>82</v>
      </c>
      <c r="B37" s="5" t="s">
        <v>81</v>
      </c>
      <c r="C37" s="13">
        <v>77</v>
      </c>
      <c r="D37" s="3">
        <f>C37*0.2</f>
        <v>15.4</v>
      </c>
      <c r="E37" s="51"/>
      <c r="F37" s="3"/>
      <c r="G37" s="55"/>
      <c r="H37" s="4">
        <f t="shared" si="0"/>
        <v>15.4</v>
      </c>
      <c r="I37" s="14"/>
    </row>
    <row r="38" spans="1:9" ht="15" customHeight="1" x14ac:dyDescent="0.3">
      <c r="A38" s="28"/>
      <c r="B38" s="5" t="s">
        <v>80</v>
      </c>
      <c r="C38" s="13">
        <v>46</v>
      </c>
      <c r="D38" s="3">
        <f>C38*0.2</f>
        <v>9.2000000000000011</v>
      </c>
      <c r="E38" s="51"/>
      <c r="F38" s="3">
        <v>2</v>
      </c>
      <c r="G38" s="55">
        <v>1</v>
      </c>
      <c r="H38" s="4">
        <f t="shared" si="0"/>
        <v>6.2000000000000011</v>
      </c>
      <c r="I38" s="14"/>
    </row>
    <row r="39" spans="1:9" ht="15" customHeight="1" x14ac:dyDescent="0.3">
      <c r="A39" s="28"/>
      <c r="B39" s="5" t="s">
        <v>79</v>
      </c>
      <c r="C39" s="13">
        <v>57</v>
      </c>
      <c r="D39" s="3">
        <f>C39*0.2</f>
        <v>11.4</v>
      </c>
      <c r="E39" s="51">
        <v>1</v>
      </c>
      <c r="F39" s="3"/>
      <c r="G39" s="55"/>
      <c r="H39" s="4">
        <f t="shared" si="0"/>
        <v>10.4</v>
      </c>
      <c r="I39" s="14"/>
    </row>
    <row r="40" spans="1:9" ht="15" customHeight="1" x14ac:dyDescent="0.3">
      <c r="A40" s="28"/>
      <c r="B40" s="5" t="s">
        <v>78</v>
      </c>
      <c r="C40" s="13">
        <v>57</v>
      </c>
      <c r="D40" s="3">
        <f>C40*0.2</f>
        <v>11.4</v>
      </c>
      <c r="E40" s="51"/>
      <c r="F40" s="3">
        <v>1</v>
      </c>
      <c r="G40" s="55"/>
      <c r="H40" s="4">
        <f t="shared" si="0"/>
        <v>10.4</v>
      </c>
      <c r="I40" s="14"/>
    </row>
    <row r="41" spans="1:9" ht="15" customHeight="1" x14ac:dyDescent="0.3">
      <c r="A41" s="28"/>
      <c r="B41" s="5" t="s">
        <v>77</v>
      </c>
      <c r="C41" s="13">
        <v>50</v>
      </c>
      <c r="D41" s="3">
        <f>C41*0.2</f>
        <v>10</v>
      </c>
      <c r="E41" s="51">
        <v>2</v>
      </c>
      <c r="F41" s="3"/>
      <c r="G41" s="55"/>
      <c r="H41" s="4">
        <f t="shared" si="0"/>
        <v>8</v>
      </c>
      <c r="I41" s="14"/>
    </row>
    <row r="42" spans="1:9" ht="15" customHeight="1" x14ac:dyDescent="0.3">
      <c r="A42" s="28" t="s">
        <v>76</v>
      </c>
      <c r="B42" s="7" t="s">
        <v>75</v>
      </c>
      <c r="C42" s="15">
        <v>73</v>
      </c>
      <c r="D42" s="3">
        <f>C42*0.2</f>
        <v>14.600000000000001</v>
      </c>
      <c r="E42" s="51">
        <v>3</v>
      </c>
      <c r="F42" s="3">
        <v>2</v>
      </c>
      <c r="G42" s="55">
        <v>1</v>
      </c>
      <c r="H42" s="4">
        <f t="shared" si="0"/>
        <v>8.6000000000000014</v>
      </c>
      <c r="I42" s="14"/>
    </row>
    <row r="43" spans="1:9" ht="15" customHeight="1" x14ac:dyDescent="0.3">
      <c r="A43" s="28"/>
      <c r="B43" s="7" t="s">
        <v>74</v>
      </c>
      <c r="C43" s="15">
        <v>55</v>
      </c>
      <c r="D43" s="3">
        <f>C43*0.2</f>
        <v>11</v>
      </c>
      <c r="E43" s="51"/>
      <c r="F43" s="3"/>
      <c r="G43" s="55"/>
      <c r="H43" s="4">
        <f t="shared" si="0"/>
        <v>11</v>
      </c>
      <c r="I43" s="14"/>
    </row>
    <row r="44" spans="1:9" ht="15" customHeight="1" x14ac:dyDescent="0.3">
      <c r="A44" s="28" t="s">
        <v>73</v>
      </c>
      <c r="B44" s="5" t="s">
        <v>72</v>
      </c>
      <c r="C44" s="13">
        <v>95</v>
      </c>
      <c r="D44" s="8">
        <f>C44*0.2</f>
        <v>19</v>
      </c>
      <c r="E44" s="51">
        <v>1</v>
      </c>
      <c r="F44" s="3"/>
      <c r="G44" s="55">
        <v>1</v>
      </c>
      <c r="H44" s="4">
        <f t="shared" si="0"/>
        <v>17</v>
      </c>
      <c r="I44" s="14"/>
    </row>
    <row r="45" spans="1:9" ht="15" customHeight="1" x14ac:dyDescent="0.3">
      <c r="A45" s="28"/>
      <c r="B45" s="5" t="s">
        <v>71</v>
      </c>
      <c r="C45" s="13">
        <v>35</v>
      </c>
      <c r="D45" s="3">
        <f>C45*0.2</f>
        <v>7</v>
      </c>
      <c r="E45" s="51"/>
      <c r="F45" s="3"/>
      <c r="G45" s="55"/>
      <c r="H45" s="4">
        <f t="shared" si="0"/>
        <v>7</v>
      </c>
      <c r="I45" s="14"/>
    </row>
    <row r="46" spans="1:9" ht="15" customHeight="1" thickBot="1" x14ac:dyDescent="0.35">
      <c r="A46" s="29"/>
      <c r="B46" s="16" t="s">
        <v>70</v>
      </c>
      <c r="C46" s="17">
        <v>34</v>
      </c>
      <c r="D46" s="9">
        <f>C46*0.2</f>
        <v>6.8000000000000007</v>
      </c>
      <c r="E46" s="51"/>
      <c r="F46" s="50"/>
      <c r="G46" s="55">
        <v>1</v>
      </c>
      <c r="H46" s="4">
        <f t="shared" si="0"/>
        <v>5.8000000000000007</v>
      </c>
      <c r="I46" s="14"/>
    </row>
    <row r="47" spans="1:9" ht="15" customHeight="1" thickBot="1" x14ac:dyDescent="0.35">
      <c r="A47" s="30" t="s">
        <v>69</v>
      </c>
      <c r="B47" s="30"/>
      <c r="C47" s="30"/>
      <c r="D47" s="22">
        <f>SUM(D6:D46)</f>
        <v>458.20000000000005</v>
      </c>
      <c r="E47" s="19">
        <f>SUM(E6:E46)</f>
        <v>46</v>
      </c>
      <c r="F47" s="49">
        <f>SUM(F6:F46)</f>
        <v>22</v>
      </c>
      <c r="G47" s="60">
        <f>SUM(G6:G46)</f>
        <v>16</v>
      </c>
      <c r="H47" s="61">
        <f>SUM(H6:H46)</f>
        <v>374.2</v>
      </c>
      <c r="I47" s="18"/>
    </row>
  </sheetData>
  <autoFilter ref="A5:I47"/>
  <mergeCells count="17">
    <mergeCell ref="A1:I1"/>
    <mergeCell ref="A2:I2"/>
    <mergeCell ref="A3:I3"/>
    <mergeCell ref="A4:A5"/>
    <mergeCell ref="B4:B5"/>
    <mergeCell ref="C4:C5"/>
    <mergeCell ref="D4:H4"/>
    <mergeCell ref="I4:I5"/>
    <mergeCell ref="A42:A43"/>
    <mergeCell ref="A44:A46"/>
    <mergeCell ref="A47:C47"/>
    <mergeCell ref="A6:A12"/>
    <mergeCell ref="A13:A23"/>
    <mergeCell ref="A24:A29"/>
    <mergeCell ref="A30:A34"/>
    <mergeCell ref="A35:A36"/>
    <mergeCell ref="A37:A41"/>
  </mergeCells>
  <phoneticPr fontId="1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선발결과</vt:lpstr>
      <vt:lpstr>2021-1학기 선발여석(2학년)</vt:lpstr>
      <vt:lpstr>2021-1학기 선발여석(3학년)</vt:lpstr>
      <vt:lpstr>선발결과!Print_Area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Admin</cp:lastModifiedBy>
  <dcterms:created xsi:type="dcterms:W3CDTF">2018-01-31T06:04:02Z</dcterms:created>
  <dcterms:modified xsi:type="dcterms:W3CDTF">2021-02-05T07:01:10Z</dcterms:modified>
</cp:coreProperties>
</file>