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학적업무(학사관리팀)\2. 전공관리\(일반)전공변경\2020-2학기 전공변경(수정)\2020-2학기 전공변경 확정\"/>
    </mc:Choice>
  </mc:AlternateContent>
  <bookViews>
    <workbookView xWindow="0" yWindow="0" windowWidth="25200" windowHeight="11175"/>
  </bookViews>
  <sheets>
    <sheet name="선발결과" sheetId="1" r:id="rId1"/>
    <sheet name="전공변경 여석 현황 (2학년)" sheetId="8" r:id="rId2"/>
    <sheet name="전공변경 여석 현황 (3학년)" sheetId="9" r:id="rId3"/>
  </sheets>
  <definedNames>
    <definedName name="_xlnm._FilterDatabase" localSheetId="0" hidden="1">선발결과!#REF!</definedName>
    <definedName name="_xlnm.Print_Area" localSheetId="0">선발결과!$A$1:$H$3</definedName>
  </definedNames>
  <calcPr calcId="162913"/>
</workbook>
</file>

<file path=xl/calcChain.xml><?xml version="1.0" encoding="utf-8"?>
<calcChain xmlns="http://schemas.openxmlformats.org/spreadsheetml/2006/main">
  <c r="D6" i="9" l="1"/>
  <c r="L6" i="9" s="1"/>
  <c r="L46" i="9" s="1"/>
  <c r="D7" i="9"/>
  <c r="L7" i="9"/>
  <c r="D8" i="9"/>
  <c r="L8" i="9"/>
  <c r="D9" i="9"/>
  <c r="L9" i="9"/>
  <c r="D10" i="9"/>
  <c r="L10" i="9"/>
  <c r="D11" i="9"/>
  <c r="L11" i="9"/>
  <c r="D12" i="9"/>
  <c r="L12" i="9"/>
  <c r="D13" i="9"/>
  <c r="L13" i="9"/>
  <c r="D14" i="9"/>
  <c r="L14" i="9"/>
  <c r="D15" i="9"/>
  <c r="L15" i="9"/>
  <c r="D16" i="9"/>
  <c r="L16" i="9"/>
  <c r="D17" i="9"/>
  <c r="L17" i="9"/>
  <c r="D18" i="9"/>
  <c r="L18" i="9"/>
  <c r="D19" i="9"/>
  <c r="L19" i="9"/>
  <c r="D20" i="9"/>
  <c r="L20" i="9"/>
  <c r="D21" i="9"/>
  <c r="L21" i="9"/>
  <c r="D22" i="9"/>
  <c r="L22" i="9"/>
  <c r="D23" i="9"/>
  <c r="L23" i="9"/>
  <c r="D24" i="9"/>
  <c r="L24" i="9"/>
  <c r="D25" i="9"/>
  <c r="L25" i="9"/>
  <c r="D26" i="9"/>
  <c r="L26" i="9"/>
  <c r="D27" i="9"/>
  <c r="L27" i="9"/>
  <c r="D28" i="9"/>
  <c r="L28" i="9"/>
  <c r="D29" i="9"/>
  <c r="L29" i="9"/>
  <c r="D30" i="9"/>
  <c r="L30" i="9"/>
  <c r="D31" i="9"/>
  <c r="L31" i="9"/>
  <c r="D32" i="9"/>
  <c r="L32" i="9"/>
  <c r="D33" i="9"/>
  <c r="L33" i="9"/>
  <c r="D34" i="9"/>
  <c r="L34" i="9"/>
  <c r="D35" i="9"/>
  <c r="L35" i="9"/>
  <c r="D36" i="9"/>
  <c r="L36" i="9"/>
  <c r="D37" i="9"/>
  <c r="L37" i="9"/>
  <c r="D38" i="9"/>
  <c r="L38" i="9"/>
  <c r="D39" i="9"/>
  <c r="L39" i="9"/>
  <c r="D40" i="9"/>
  <c r="L40" i="9"/>
  <c r="D41" i="9"/>
  <c r="L41" i="9"/>
  <c r="D42" i="9"/>
  <c r="L42" i="9"/>
  <c r="D43" i="9"/>
  <c r="L43" i="9"/>
  <c r="D44" i="9"/>
  <c r="L44" i="9"/>
  <c r="D45" i="9"/>
  <c r="L45" i="9"/>
  <c r="D46" i="9"/>
  <c r="E46" i="9"/>
  <c r="F46" i="9"/>
  <c r="G46" i="9"/>
  <c r="H46" i="9"/>
  <c r="I46" i="9"/>
  <c r="J46" i="9"/>
  <c r="K46" i="9"/>
  <c r="D6" i="8"/>
  <c r="G6" i="8" s="1"/>
  <c r="D7" i="8"/>
  <c r="G7" i="8"/>
  <c r="D8" i="8"/>
  <c r="G8" i="8"/>
  <c r="D9" i="8"/>
  <c r="G9" i="8"/>
  <c r="D10" i="8"/>
  <c r="G10" i="8"/>
  <c r="D11" i="8"/>
  <c r="G11" i="8"/>
  <c r="D12" i="8"/>
  <c r="G12" i="8"/>
  <c r="D13" i="8"/>
  <c r="G13" i="8"/>
  <c r="D14" i="8"/>
  <c r="G14" i="8"/>
  <c r="D15" i="8"/>
  <c r="G15" i="8"/>
  <c r="D16" i="8"/>
  <c r="G16" i="8"/>
  <c r="D17" i="8"/>
  <c r="G17" i="8"/>
  <c r="D18" i="8"/>
  <c r="G18" i="8"/>
  <c r="D19" i="8"/>
  <c r="G19" i="8"/>
  <c r="D20" i="8"/>
  <c r="G20" i="8"/>
  <c r="D21" i="8"/>
  <c r="G21" i="8"/>
  <c r="D22" i="8"/>
  <c r="G22" i="8"/>
  <c r="D23" i="8"/>
  <c r="G23" i="8"/>
  <c r="D24" i="8"/>
  <c r="G24" i="8"/>
  <c r="D25" i="8"/>
  <c r="G25" i="8"/>
  <c r="D26" i="8"/>
  <c r="G26" i="8"/>
  <c r="D27" i="8"/>
  <c r="G27" i="8"/>
  <c r="D28" i="8"/>
  <c r="G28" i="8"/>
  <c r="D29" i="8"/>
  <c r="G29" i="8"/>
  <c r="D30" i="8"/>
  <c r="G30" i="8"/>
  <c r="D31" i="8"/>
  <c r="G31" i="8"/>
  <c r="D32" i="8"/>
  <c r="G32" i="8"/>
  <c r="D33" i="8"/>
  <c r="G33" i="8"/>
  <c r="D34" i="8"/>
  <c r="G34" i="8"/>
  <c r="D35" i="8"/>
  <c r="G35" i="8"/>
  <c r="D36" i="8"/>
  <c r="G36" i="8"/>
  <c r="D37" i="8"/>
  <c r="G37" i="8"/>
  <c r="D38" i="8"/>
  <c r="G38" i="8"/>
  <c r="D39" i="8"/>
  <c r="G39" i="8"/>
  <c r="D40" i="8"/>
  <c r="G40" i="8"/>
  <c r="D41" i="8"/>
  <c r="G41" i="8"/>
  <c r="D42" i="8"/>
  <c r="G42" i="8"/>
  <c r="D43" i="8"/>
  <c r="G43" i="8"/>
  <c r="D44" i="8"/>
  <c r="G44" i="8"/>
  <c r="D45" i="8"/>
  <c r="G45" i="8"/>
  <c r="D46" i="8"/>
  <c r="G46" i="8"/>
  <c r="D47" i="8"/>
  <c r="E47" i="8"/>
  <c r="F47" i="8"/>
  <c r="G47" i="8" l="1"/>
</calcChain>
</file>

<file path=xl/sharedStrings.xml><?xml version="1.0" encoding="utf-8"?>
<sst xmlns="http://schemas.openxmlformats.org/spreadsheetml/2006/main" count="137" uniqueCount="88">
  <si>
    <t>2020-2학기 전공변경(전과)·전공배정 최종 승인 결과</t>
    <phoneticPr fontId="3" type="noConversion"/>
  </si>
  <si>
    <t>합계</t>
    <phoneticPr fontId="3" type="noConversion"/>
  </si>
  <si>
    <t>의류학전공</t>
    <phoneticPr fontId="3" type="noConversion"/>
  </si>
  <si>
    <t>회화전공</t>
    <phoneticPr fontId="3" type="noConversion"/>
  </si>
  <si>
    <t>융합디자인전공</t>
    <phoneticPr fontId="3" type="noConversion"/>
  </si>
  <si>
    <t>조형예술학부</t>
    <phoneticPr fontId="3" type="noConversion"/>
  </si>
  <si>
    <t>글로벌IT경영전공</t>
    <phoneticPr fontId="3" type="noConversion"/>
  </si>
  <si>
    <t>글로벌비즈니스전공</t>
    <phoneticPr fontId="3" type="noConversion"/>
  </si>
  <si>
    <t>린튼글로벌
비즈니스스쿨</t>
    <phoneticPr fontId="3" type="noConversion"/>
  </si>
  <si>
    <t>스포츠과학과</t>
    <phoneticPr fontId="3" type="noConversion"/>
  </si>
  <si>
    <t>수학과</t>
    <phoneticPr fontId="3" type="noConversion"/>
  </si>
  <si>
    <t>화학과</t>
    <phoneticPr fontId="3" type="noConversion"/>
  </si>
  <si>
    <t>식품영양학과</t>
    <phoneticPr fontId="3" type="noConversion"/>
  </si>
  <si>
    <t>생명시스템과학과</t>
    <phoneticPr fontId="3" type="noConversion"/>
  </si>
  <si>
    <t>생명·나노
과학대학</t>
    <phoneticPr fontId="3" type="noConversion"/>
  </si>
  <si>
    <t>※2020학년도 소속 단과대학 변경 예정</t>
    <phoneticPr fontId="3" type="noConversion"/>
  </si>
  <si>
    <t>아동복지학과</t>
    <phoneticPr fontId="3" type="noConversion"/>
  </si>
  <si>
    <t>사회복지학과</t>
    <phoneticPr fontId="3" type="noConversion"/>
  </si>
  <si>
    <t>사회적경제
융합대학</t>
    <phoneticPr fontId="3" type="noConversion"/>
  </si>
  <si>
    <t>정치·언론학과</t>
    <phoneticPr fontId="3" type="noConversion"/>
  </si>
  <si>
    <t>행정·경찰학부 경찰학전공</t>
    <phoneticPr fontId="3" type="noConversion"/>
  </si>
  <si>
    <t>행정·경찰학부 행정학전공</t>
    <phoneticPr fontId="3" type="noConversion"/>
  </si>
  <si>
    <t>법학부 법무법학전공</t>
    <phoneticPr fontId="3" type="noConversion"/>
  </si>
  <si>
    <t>법학부 법학전공</t>
    <phoneticPr fontId="3" type="noConversion"/>
  </si>
  <si>
    <t>법정대학</t>
    <phoneticPr fontId="3" type="noConversion"/>
  </si>
  <si>
    <t>컨벤션호텔경영학과</t>
    <phoneticPr fontId="3" type="noConversion"/>
  </si>
  <si>
    <t>경제학부 중국경제통상학전공</t>
    <phoneticPr fontId="3" type="noConversion"/>
  </si>
  <si>
    <t>경제학부 경제학전공</t>
    <phoneticPr fontId="3" type="noConversion"/>
  </si>
  <si>
    <t>무역학과</t>
    <phoneticPr fontId="3" type="noConversion"/>
  </si>
  <si>
    <t>회계학과</t>
    <phoneticPr fontId="3" type="noConversion"/>
  </si>
  <si>
    <t>경영학과</t>
    <phoneticPr fontId="3" type="noConversion"/>
  </si>
  <si>
    <t>경상대학</t>
    <phoneticPr fontId="3" type="noConversion"/>
  </si>
  <si>
    <t>※2020학년도 화학공학과·신소재공학과로 분리</t>
    <phoneticPr fontId="3" type="noConversion"/>
  </si>
  <si>
    <t>화공신소재공학과</t>
    <phoneticPr fontId="3" type="noConversion"/>
  </si>
  <si>
    <t>기계공학과</t>
    <phoneticPr fontId="3" type="noConversion"/>
  </si>
  <si>
    <t>산업경영공학과</t>
    <phoneticPr fontId="3" type="noConversion"/>
  </si>
  <si>
    <t>토목·건축공학부 토목환경공학전공</t>
    <phoneticPr fontId="3" type="noConversion"/>
  </si>
  <si>
    <t>토목·건축공학부 건축공학전공</t>
    <phoneticPr fontId="3" type="noConversion"/>
  </si>
  <si>
    <t>건축학과 (5년제)</t>
    <phoneticPr fontId="3" type="noConversion"/>
  </si>
  <si>
    <t>멀티미디어학부 미디어영상전공</t>
    <phoneticPr fontId="3" type="noConversion"/>
  </si>
  <si>
    <t>멀티미디어학부 멀티미디어공학전공</t>
    <phoneticPr fontId="3" type="noConversion"/>
  </si>
  <si>
    <t>전기전자공학과</t>
    <phoneticPr fontId="3" type="noConversion"/>
  </si>
  <si>
    <t>정보통신공학과</t>
    <phoneticPr fontId="3" type="noConversion"/>
  </si>
  <si>
    <t>컴퓨터공학과</t>
    <phoneticPr fontId="3" type="noConversion"/>
  </si>
  <si>
    <t>공과대학</t>
    <phoneticPr fontId="3" type="noConversion"/>
  </si>
  <si>
    <t>기독교학과</t>
    <phoneticPr fontId="3" type="noConversion"/>
  </si>
  <si>
    <t>인문학부 사학전공</t>
    <phoneticPr fontId="3" type="noConversion"/>
  </si>
  <si>
    <t>문헌정보학과</t>
    <phoneticPr fontId="3" type="noConversion"/>
  </si>
  <si>
    <t>외국어문학부 프랑스어문학전공</t>
    <phoneticPr fontId="3" type="noConversion"/>
  </si>
  <si>
    <t>외국어문학부 일어일문학전공</t>
    <phoneticPr fontId="3" type="noConversion"/>
  </si>
  <si>
    <t>영어영문학과</t>
    <phoneticPr fontId="3" type="noConversion"/>
  </si>
  <si>
    <t>국어국문·창작학과</t>
    <phoneticPr fontId="3" type="noConversion"/>
  </si>
  <si>
    <t>문과대학</t>
    <phoneticPr fontId="3" type="noConversion"/>
  </si>
  <si>
    <t>2020-2 2학년 선발 가능 여석</t>
    <phoneticPr fontId="3" type="noConversion"/>
  </si>
  <si>
    <t>2020-2 선발인원</t>
  </si>
  <si>
    <t>2020-1 선발인원</t>
    <phoneticPr fontId="3" type="noConversion"/>
  </si>
  <si>
    <t>선발 가능 여석</t>
    <phoneticPr fontId="3" type="noConversion"/>
  </si>
  <si>
    <t>비고</t>
    <phoneticPr fontId="3" type="noConversion"/>
  </si>
  <si>
    <t>2학년 선발여석</t>
    <phoneticPr fontId="3" type="noConversion"/>
  </si>
  <si>
    <t>입학정원</t>
    <phoneticPr fontId="3" type="noConversion"/>
  </si>
  <si>
    <t>학과/전공</t>
    <phoneticPr fontId="3" type="noConversion"/>
  </si>
  <si>
    <t>대학</t>
    <phoneticPr fontId="3" type="noConversion"/>
  </si>
  <si>
    <r>
      <t xml:space="preserve">* 유의사항 
</t>
    </r>
    <r>
      <rPr>
        <sz val="12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 xml:space="preserve"> - 전공변경(전과) 신청자격은 "두 학기 이상 이수한 학생임". 단, 전공변경 이력이 있거나, 4학년 진급 예정자는 신청 불가함.
  - 전공변경(전과) 시점의 학년의 교육과정이 개설되어 운영되는 학과(전공)으로 신청 해야하며, 신설 또는 통폐합등으로 전공변경(전과)를 희망하는 학과에 해당 학년의 교육과정
    또는 학년이 없는 경우 전공변경 신청이 불가함을 유의
</t>
    </r>
    <r>
      <rPr>
        <sz val="11"/>
        <color indexed="10"/>
        <rFont val="맑은 고딕"/>
        <family val="3"/>
        <charset val="129"/>
      </rPr>
      <t xml:space="preserve">  </t>
    </r>
    <r>
      <rPr>
        <b/>
        <sz val="11"/>
        <color indexed="10"/>
        <rFont val="맑은 고딕"/>
        <family val="3"/>
        <charset val="129"/>
      </rPr>
      <t>- 폐지학과의 경우 예비폐과 확정일로부터 전공변경 신청을 할 수 없음 (전입 신청 불가)</t>
    </r>
    <r>
      <rPr>
        <sz val="11"/>
        <rFont val="맑은 고딕"/>
        <family val="3"/>
        <charset val="129"/>
      </rPr>
      <t xml:space="preserve">
  - 사범대학, 간호학과는 관계 법령에 의거하여 전과 신청 학과에서 제외함</t>
    </r>
    <phoneticPr fontId="3" type="noConversion"/>
  </si>
  <si>
    <r>
      <t xml:space="preserve">* </t>
    </r>
    <r>
      <rPr>
        <b/>
        <sz val="12"/>
        <color indexed="12"/>
        <rFont val="맑은 고딕"/>
        <family val="3"/>
        <charset val="129"/>
      </rPr>
      <t>2학년 전과여석</t>
    </r>
    <r>
      <rPr>
        <b/>
        <sz val="12"/>
        <rFont val="맑은 고딕"/>
        <family val="3"/>
        <charset val="129"/>
      </rPr>
      <t xml:space="preserve"> : </t>
    </r>
    <r>
      <rPr>
        <b/>
        <sz val="12"/>
        <color indexed="12"/>
        <rFont val="맑은 고딕"/>
        <family val="3"/>
        <charset val="129"/>
      </rPr>
      <t>2019학번 기준</t>
    </r>
    <r>
      <rPr>
        <b/>
        <sz val="12"/>
        <rFont val="맑은 고딕"/>
        <family val="3"/>
        <charset val="129"/>
      </rPr>
      <t xml:space="preserve"> 모집 단위별 입학정원의 </t>
    </r>
    <r>
      <rPr>
        <b/>
        <sz val="12"/>
        <color indexed="12"/>
        <rFont val="맑은 고딕"/>
        <family val="3"/>
        <charset val="129"/>
      </rPr>
      <t>120% 범위 이내</t>
    </r>
    <r>
      <rPr>
        <b/>
        <sz val="12"/>
        <rFont val="맑은 고딕"/>
        <family val="3"/>
        <charset val="129"/>
      </rPr>
      <t>에서 선발 하며, 총 선발 가능 여석에서</t>
    </r>
    <r>
      <rPr>
        <b/>
        <sz val="12"/>
        <color indexed="12"/>
        <rFont val="맑은 고딕"/>
        <family val="3"/>
        <charset val="129"/>
      </rPr>
      <t xml:space="preserve"> 2020-1학기 선발인원을 제외하여
  2020-2학기 전공변경 전입자를 선발함</t>
    </r>
    <phoneticPr fontId="3" type="noConversion"/>
  </si>
  <si>
    <r>
      <rPr>
        <b/>
        <sz val="18"/>
        <color indexed="12"/>
        <rFont val="맑은 고딕"/>
        <family val="3"/>
        <charset val="129"/>
      </rPr>
      <t>[2020-2학기]</t>
    </r>
    <r>
      <rPr>
        <b/>
        <sz val="18"/>
        <color indexed="10"/>
        <rFont val="맑은 고딕"/>
        <family val="3"/>
        <charset val="129"/>
      </rPr>
      <t xml:space="preserve"> 2학년</t>
    </r>
    <r>
      <rPr>
        <b/>
        <sz val="18"/>
        <color indexed="8"/>
        <rFont val="맑은 고딕"/>
        <family val="3"/>
        <charset val="129"/>
      </rPr>
      <t xml:space="preserve"> 전공변경(전과) 여석 조사표</t>
    </r>
    <phoneticPr fontId="3" type="noConversion"/>
  </si>
  <si>
    <t>생활체육학과</t>
    <phoneticPr fontId="3" type="noConversion"/>
  </si>
  <si>
    <t>※2020학년도 소속 단과대학 변경(법정대학-&gt;사회적경제융합대학)</t>
    <phoneticPr fontId="3" type="noConversion"/>
  </si>
  <si>
    <t>정치·언론·국방학과</t>
    <phoneticPr fontId="3" type="noConversion"/>
  </si>
  <si>
    <t>법학부 법무법학전공</t>
    <phoneticPr fontId="3" type="noConversion"/>
  </si>
  <si>
    <t>토목·건축공학부 토목·환경공학전공</t>
    <phoneticPr fontId="3" type="noConversion"/>
  </si>
  <si>
    <t>건축학과 (5년제)</t>
    <phoneticPr fontId="3" type="noConversion"/>
  </si>
  <si>
    <t>멀티미디어학부 멀티미디어공학전공</t>
    <phoneticPr fontId="3" type="noConversion"/>
  </si>
  <si>
    <t>전자공학과</t>
    <phoneticPr fontId="3" type="noConversion"/>
  </si>
  <si>
    <t>※2019학년도 컴퓨터공학과·정보통신공학과로 분리</t>
    <phoneticPr fontId="3" type="noConversion"/>
  </si>
  <si>
    <t>컴퓨터통신무인기술학과</t>
    <phoneticPr fontId="3" type="noConversion"/>
  </si>
  <si>
    <t>외국어문학부 일어일문학전공</t>
    <phoneticPr fontId="3" type="noConversion"/>
  </si>
  <si>
    <t>2020-2 3학년 선발 가능 여석</t>
    <phoneticPr fontId="3" type="noConversion"/>
  </si>
  <si>
    <t>2020-2 선발인원</t>
    <phoneticPr fontId="3" type="noConversion"/>
  </si>
  <si>
    <t>2020-1 선발인원
(폐과학생의 전과)</t>
    <phoneticPr fontId="3" type="noConversion"/>
  </si>
  <si>
    <t>2019-2 선발인원
(폐과학생의 전과)</t>
    <phoneticPr fontId="3" type="noConversion"/>
  </si>
  <si>
    <t>2019-2 선발인원</t>
    <phoneticPr fontId="3" type="noConversion"/>
  </si>
  <si>
    <t>2019-1 선발인원
(폐과학생의 전과)</t>
    <phoneticPr fontId="3" type="noConversion"/>
  </si>
  <si>
    <t>2019-1 선발인원</t>
    <phoneticPr fontId="3" type="noConversion"/>
  </si>
  <si>
    <t>3학년 선발여석</t>
    <phoneticPr fontId="3" type="noConversion"/>
  </si>
  <si>
    <t>대학</t>
    <phoneticPr fontId="3" type="noConversion"/>
  </si>
  <si>
    <r>
      <t>*</t>
    </r>
    <r>
      <rPr>
        <b/>
        <sz val="12"/>
        <color indexed="12"/>
        <rFont val="맑은 고딕"/>
        <family val="3"/>
        <charset val="129"/>
      </rPr>
      <t xml:space="preserve"> 3학년 전과여석 : 2018학번 기준 </t>
    </r>
    <r>
      <rPr>
        <b/>
        <sz val="12"/>
        <rFont val="맑은 고딕"/>
        <family val="3"/>
        <charset val="129"/>
      </rPr>
      <t xml:space="preserve">모집 단위별 입학정원의 </t>
    </r>
    <r>
      <rPr>
        <b/>
        <sz val="12"/>
        <color indexed="12"/>
        <rFont val="맑은 고딕"/>
        <family val="3"/>
        <charset val="129"/>
      </rPr>
      <t>120% 범위 이내</t>
    </r>
    <r>
      <rPr>
        <b/>
        <sz val="12"/>
        <rFont val="맑은 고딕"/>
        <family val="3"/>
        <charset val="129"/>
      </rPr>
      <t xml:space="preserve">에서 선발 함. </t>
    </r>
    <r>
      <rPr>
        <b/>
        <sz val="12"/>
        <color indexed="10"/>
        <rFont val="맑은 고딕"/>
        <family val="3"/>
        <charset val="129"/>
      </rPr>
      <t>단, 전년도 2학년 전과 승인자 및 2020-1학기 선발인원을 제외하고
  2020-2학기 전공변경 전입자를 선발함</t>
    </r>
    <phoneticPr fontId="3" type="noConversion"/>
  </si>
  <si>
    <r>
      <rPr>
        <b/>
        <sz val="18"/>
        <color indexed="12"/>
        <rFont val="맑은 고딕"/>
        <family val="3"/>
        <charset val="129"/>
      </rPr>
      <t>[2020-2학기]</t>
    </r>
    <r>
      <rPr>
        <b/>
        <sz val="18"/>
        <color indexed="10"/>
        <rFont val="맑은 고딕"/>
        <family val="3"/>
        <charset val="129"/>
      </rPr>
      <t xml:space="preserve"> 3학년</t>
    </r>
    <r>
      <rPr>
        <b/>
        <sz val="18"/>
        <color indexed="8"/>
        <rFont val="맑은 고딕"/>
        <family val="3"/>
        <charset val="129"/>
      </rPr>
      <t xml:space="preserve"> 전공변경(전과) 여석 조사표</t>
    </r>
    <phoneticPr fontId="3" type="noConversion"/>
  </si>
  <si>
    <t>□ 하이포탈에서 학적변동 없는 경우 전공변경 미승인자입니다. 반려 사유를 확인하고자 할 시 학사관리팀(☎042-629-7248)으로 연락주시기 바랍니다.
□ 최종 전공변경 승인자는 하이포탈에서 전과처리 된 내용을 확인하고, 소정기간에 진행되는 복학/수강신청/등록금 납부를 이행하여 주시기 바랍니다.
    (하이포탈-통합학사-학부생서비스-학적-학생개인정보관리-상단의 ‘현재학과’ 또는 하단 ‘학적변동’ 탭에서 확인 / 2020. 8. 8. 자 전공변경 승인자 소속학과 변경 완료)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</si>
</sst>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\(0\)"/>
  </numFmts>
  <fonts count="29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2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4"/>
      <color rgb="FF0000FF"/>
      <name val="맑은 고딕"/>
      <family val="3"/>
      <charset val="129"/>
      <scheme val="minor"/>
    </font>
    <font>
      <b/>
      <sz val="20"/>
      <color rgb="FF1D1DC9"/>
      <name val="맑은 고딕"/>
      <family val="3"/>
      <charset val="129"/>
    </font>
    <font>
      <b/>
      <sz val="18"/>
      <color theme="1"/>
      <name val="맑은 고딕"/>
      <family val="3"/>
      <charset val="129"/>
    </font>
    <font>
      <b/>
      <sz val="18"/>
      <color indexed="12"/>
      <name val="맑은 고딕"/>
      <family val="3"/>
      <charset val="129"/>
    </font>
    <font>
      <b/>
      <sz val="18"/>
      <color indexed="10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</font>
    <font>
      <b/>
      <sz val="12"/>
      <color indexed="12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0"/>
      <color rgb="FF0000FF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indexed="64"/>
      </patternFill>
    </fill>
  </fills>
  <borders count="6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double">
        <color indexed="64"/>
      </bottom>
      <diagonal/>
    </border>
    <border>
      <left style="thick">
        <color rgb="FF0000FF"/>
      </left>
      <right style="thick">
        <color rgb="FF0000FF"/>
      </right>
      <top style="thick">
        <color rgb="FF0000FF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theme="1"/>
      </left>
      <right style="medium">
        <color theme="1"/>
      </right>
      <top/>
      <bottom style="hair">
        <color indexed="64"/>
      </bottom>
      <diagonal/>
    </border>
    <border>
      <left style="thick">
        <color rgb="FF0000FF"/>
      </left>
      <right style="thick">
        <color rgb="FF0000FF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theme="1"/>
      </left>
      <right style="medium">
        <color theme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theme="1"/>
      </left>
      <right style="medium">
        <color theme="1"/>
      </right>
      <top style="hair">
        <color indexed="64"/>
      </top>
      <bottom style="medium">
        <color theme="1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rgb="FF0000FF"/>
      </right>
      <top/>
      <bottom/>
      <diagonal/>
    </border>
    <border>
      <left/>
      <right style="thick">
        <color rgb="FF0000FF"/>
      </right>
      <top/>
      <bottom style="hair">
        <color indexed="64"/>
      </bottom>
      <diagonal/>
    </border>
    <border>
      <left/>
      <right style="thick">
        <color rgb="FF0000FF"/>
      </right>
      <top style="thick">
        <color rgb="FF0000FF"/>
      </top>
      <bottom style="double">
        <color indexed="64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ck">
        <color rgb="FF0000FF"/>
      </right>
      <top/>
      <bottom style="hair">
        <color indexed="64"/>
      </bottom>
      <diagonal/>
    </border>
    <border>
      <left style="medium">
        <color theme="1"/>
      </left>
      <right style="thin">
        <color theme="1"/>
      </right>
      <top/>
      <bottom style="hair">
        <color indexed="64"/>
      </bottom>
      <diagonal/>
    </border>
    <border>
      <left style="thin">
        <color theme="1"/>
      </left>
      <right style="thick">
        <color rgb="FF0000FF"/>
      </right>
      <top style="hair">
        <color theme="1"/>
      </top>
      <bottom style="double">
        <color indexed="64"/>
      </bottom>
      <diagonal/>
    </border>
    <border>
      <left style="medium">
        <color theme="1"/>
      </left>
      <right style="thin">
        <color theme="1"/>
      </right>
      <top style="hair">
        <color theme="1"/>
      </top>
      <bottom style="double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ck">
        <color rgb="FF0000FF"/>
      </right>
      <top/>
      <bottom style="thin">
        <color indexed="64"/>
      </bottom>
      <diagonal/>
    </border>
    <border>
      <left style="thin">
        <color theme="1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medium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indexed="64"/>
      </left>
      <right style="thick">
        <color rgb="FF0000FF"/>
      </right>
      <top/>
      <bottom style="hair">
        <color indexed="64"/>
      </bottom>
      <diagonal/>
    </border>
    <border>
      <left style="thin">
        <color theme="1"/>
      </left>
      <right style="thin">
        <color indexed="64"/>
      </right>
      <top/>
      <bottom style="hair">
        <color indexed="64"/>
      </bottom>
      <diagonal/>
    </border>
    <border>
      <left style="thin">
        <color theme="1"/>
      </left>
      <right style="thin">
        <color theme="1"/>
      </right>
      <top/>
      <bottom style="hair">
        <color indexed="64"/>
      </bottom>
      <diagonal/>
    </border>
    <border>
      <left style="thin">
        <color indexed="64"/>
      </left>
      <right style="thick">
        <color rgb="FF0000FF"/>
      </right>
      <top style="medium">
        <color theme="1"/>
      </top>
      <bottom style="hair">
        <color indexed="64"/>
      </bottom>
      <diagonal/>
    </border>
    <border>
      <left style="thin">
        <color theme="1"/>
      </left>
      <right style="thin">
        <color indexed="64"/>
      </right>
      <top style="medium">
        <color theme="1"/>
      </top>
      <bottom style="hair">
        <color indexed="64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hair">
        <color indexed="64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hair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</borders>
  <cellStyleXfs count="3">
    <xf numFmtId="0" fontId="0" fillId="0" borderId="0">
      <alignment vertical="center"/>
    </xf>
    <xf numFmtId="0" fontId="1" fillId="2" borderId="1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6" fillId="0" borderId="0" xfId="0" applyFont="1">
      <alignment vertical="center"/>
    </xf>
    <xf numFmtId="0" fontId="5" fillId="0" borderId="19" xfId="2" applyFont="1" applyFill="1" applyBorder="1" applyAlignment="1">
      <alignment horizontal="left" vertical="center" wrapText="1"/>
    </xf>
    <xf numFmtId="176" fontId="0" fillId="0" borderId="21" xfId="0" applyNumberFormat="1" applyFont="1" applyFill="1" applyBorder="1" applyAlignment="1">
      <alignment horizontal="center" vertical="center"/>
    </xf>
    <xf numFmtId="176" fontId="20" fillId="4" borderId="22" xfId="0" applyNumberFormat="1" applyFont="1" applyFill="1" applyBorder="1" applyAlignment="1">
      <alignment horizontal="center" vertical="center"/>
    </xf>
    <xf numFmtId="0" fontId="5" fillId="0" borderId="3" xfId="2" applyFont="1" applyFill="1" applyBorder="1" applyAlignment="1">
      <alignment horizontal="left" vertical="center" wrapText="1"/>
    </xf>
    <xf numFmtId="0" fontId="22" fillId="0" borderId="26" xfId="0" applyFont="1" applyFill="1" applyBorder="1" applyAlignment="1">
      <alignment vertical="center" shrinkToFit="1"/>
    </xf>
    <xf numFmtId="0" fontId="5" fillId="0" borderId="3" xfId="0" applyFont="1" applyFill="1" applyBorder="1">
      <alignment vertical="center"/>
    </xf>
    <xf numFmtId="176" fontId="0" fillId="0" borderId="27" xfId="0" applyNumberFormat="1" applyFont="1" applyFill="1" applyBorder="1" applyAlignment="1">
      <alignment horizontal="center" vertical="center"/>
    </xf>
    <xf numFmtId="176" fontId="0" fillId="0" borderId="31" xfId="0" applyNumberFormat="1" applyFont="1" applyFill="1" applyBorder="1" applyAlignment="1">
      <alignment horizontal="center" vertical="center"/>
    </xf>
    <xf numFmtId="0" fontId="19" fillId="7" borderId="15" xfId="0" applyFont="1" applyFill="1" applyBorder="1" applyAlignment="1">
      <alignment horizontal="center" vertical="center"/>
    </xf>
    <xf numFmtId="0" fontId="21" fillId="0" borderId="20" xfId="0" applyFont="1" applyFill="1" applyBorder="1" applyAlignment="1">
      <alignment horizontal="center" vertical="center"/>
    </xf>
    <xf numFmtId="0" fontId="27" fillId="0" borderId="23" xfId="0" applyFont="1" applyFill="1" applyBorder="1" applyAlignment="1">
      <alignment vertical="center" shrinkToFit="1"/>
    </xf>
    <xf numFmtId="0" fontId="21" fillId="0" borderId="25" xfId="0" applyFont="1" applyFill="1" applyBorder="1" applyAlignment="1">
      <alignment horizontal="center" vertical="center"/>
    </xf>
    <xf numFmtId="0" fontId="27" fillId="0" borderId="26" xfId="0" applyFont="1" applyFill="1" applyBorder="1" applyAlignment="1">
      <alignment vertical="center" shrinkToFit="1"/>
    </xf>
    <xf numFmtId="0" fontId="0" fillId="0" borderId="25" xfId="0" applyFont="1" applyFill="1" applyBorder="1" applyAlignment="1">
      <alignment horizontal="center" vertical="center"/>
    </xf>
    <xf numFmtId="0" fontId="5" fillId="0" borderId="29" xfId="2" applyFont="1" applyFill="1" applyBorder="1" applyAlignment="1">
      <alignment horizontal="left" vertical="center" wrapText="1"/>
    </xf>
    <xf numFmtId="0" fontId="21" fillId="0" borderId="30" xfId="0" applyFont="1" applyFill="1" applyBorder="1" applyAlignment="1">
      <alignment horizontal="center" vertical="center"/>
    </xf>
    <xf numFmtId="0" fontId="27" fillId="0" borderId="32" xfId="0" applyFont="1" applyFill="1" applyBorder="1" applyAlignment="1">
      <alignment vertical="center" shrinkToFit="1"/>
    </xf>
    <xf numFmtId="176" fontId="0" fillId="0" borderId="33" xfId="0" applyNumberFormat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0" fillId="0" borderId="35" xfId="0" applyBorder="1" applyAlignment="1">
      <alignment vertical="center" shrinkToFit="1"/>
    </xf>
    <xf numFmtId="176" fontId="0" fillId="0" borderId="35" xfId="0" applyNumberFormat="1" applyBorder="1" applyAlignment="1">
      <alignment horizontal="center" vertical="center" wrapText="1"/>
    </xf>
    <xf numFmtId="176" fontId="0" fillId="0" borderId="36" xfId="0" applyNumberFormat="1" applyFont="1" applyFill="1" applyBorder="1" applyAlignment="1">
      <alignment horizontal="center" vertical="center"/>
    </xf>
    <xf numFmtId="176" fontId="0" fillId="0" borderId="38" xfId="0" applyNumberFormat="1" applyBorder="1" applyAlignment="1">
      <alignment horizontal="center" vertical="center" wrapText="1"/>
    </xf>
    <xf numFmtId="176" fontId="0" fillId="0" borderId="39" xfId="0" applyNumberFormat="1" applyBorder="1" applyAlignment="1">
      <alignment horizontal="center" vertical="center" wrapText="1"/>
    </xf>
    <xf numFmtId="176" fontId="0" fillId="0" borderId="40" xfId="0" applyNumberFormat="1" applyFont="1" applyFill="1" applyBorder="1" applyAlignment="1">
      <alignment horizontal="center" vertical="center"/>
    </xf>
    <xf numFmtId="176" fontId="0" fillId="0" borderId="41" xfId="0" applyNumberFormat="1" applyFont="1" applyFill="1" applyBorder="1" applyAlignment="1">
      <alignment horizontal="center" vertical="center"/>
    </xf>
    <xf numFmtId="0" fontId="20" fillId="4" borderId="42" xfId="0" applyFont="1" applyFill="1" applyBorder="1" applyAlignment="1">
      <alignment horizontal="center" vertical="center" wrapText="1"/>
    </xf>
    <xf numFmtId="0" fontId="19" fillId="7" borderId="43" xfId="0" applyFont="1" applyFill="1" applyBorder="1" applyAlignment="1">
      <alignment horizontal="center" vertical="center" wrapText="1"/>
    </xf>
    <xf numFmtId="176" fontId="0" fillId="0" borderId="44" xfId="0" applyNumberFormat="1" applyFont="1" applyFill="1" applyBorder="1" applyAlignment="1">
      <alignment horizontal="center" vertical="center"/>
    </xf>
    <xf numFmtId="176" fontId="0" fillId="0" borderId="45" xfId="0" applyNumberFormat="1" applyFont="1" applyFill="1" applyBorder="1" applyAlignment="1">
      <alignment horizontal="center" vertical="center"/>
    </xf>
    <xf numFmtId="176" fontId="28" fillId="0" borderId="44" xfId="0" applyNumberFormat="1" applyFont="1" applyFill="1" applyBorder="1" applyAlignment="1">
      <alignment horizontal="center" vertical="center"/>
    </xf>
    <xf numFmtId="0" fontId="19" fillId="7" borderId="46" xfId="0" applyFont="1" applyFill="1" applyBorder="1" applyAlignment="1">
      <alignment horizontal="center" vertical="center"/>
    </xf>
    <xf numFmtId="0" fontId="19" fillId="7" borderId="47" xfId="0" applyFont="1" applyFill="1" applyBorder="1" applyAlignment="1">
      <alignment horizontal="center" vertical="center"/>
    </xf>
    <xf numFmtId="176" fontId="0" fillId="0" borderId="48" xfId="0" applyNumberFormat="1" applyBorder="1" applyAlignment="1">
      <alignment horizontal="center" vertical="center" wrapText="1"/>
    </xf>
    <xf numFmtId="176" fontId="0" fillId="0" borderId="49" xfId="0" applyNumberFormat="1" applyFont="1" applyFill="1" applyBorder="1" applyAlignment="1">
      <alignment horizontal="center" vertical="center"/>
    </xf>
    <xf numFmtId="176" fontId="0" fillId="0" borderId="50" xfId="0" applyNumberFormat="1" applyFont="1" applyFill="1" applyBorder="1" applyAlignment="1">
      <alignment horizontal="center" vertical="center"/>
    </xf>
    <xf numFmtId="176" fontId="0" fillId="0" borderId="51" xfId="0" applyNumberFormat="1" applyFont="1" applyFill="1" applyBorder="1" applyAlignment="1">
      <alignment horizontal="center" vertical="center"/>
    </xf>
    <xf numFmtId="176" fontId="0" fillId="0" borderId="52" xfId="0" applyNumberFormat="1" applyFont="1" applyFill="1" applyBorder="1" applyAlignment="1">
      <alignment horizontal="center" vertical="center"/>
    </xf>
    <xf numFmtId="176" fontId="0" fillId="0" borderId="53" xfId="0" applyNumberFormat="1" applyFont="1" applyFill="1" applyBorder="1" applyAlignment="1">
      <alignment horizontal="center" vertical="center"/>
    </xf>
    <xf numFmtId="176" fontId="0" fillId="0" borderId="54" xfId="0" applyNumberFormat="1" applyFont="1" applyFill="1" applyBorder="1" applyAlignment="1">
      <alignment horizontal="center" vertical="center"/>
    </xf>
    <xf numFmtId="176" fontId="0" fillId="0" borderId="55" xfId="0" applyNumberFormat="1" applyFont="1" applyFill="1" applyBorder="1" applyAlignment="1">
      <alignment horizontal="center" vertical="center"/>
    </xf>
    <xf numFmtId="176" fontId="0" fillId="0" borderId="56" xfId="0" applyNumberFormat="1" applyFont="1" applyFill="1" applyBorder="1" applyAlignment="1">
      <alignment horizontal="center" vertical="center"/>
    </xf>
    <xf numFmtId="176" fontId="0" fillId="0" borderId="57" xfId="0" applyNumberFormat="1" applyFont="1" applyFill="1" applyBorder="1" applyAlignment="1">
      <alignment horizontal="center" vertical="center"/>
    </xf>
    <xf numFmtId="176" fontId="0" fillId="0" borderId="58" xfId="0" applyNumberFormat="1" applyFont="1" applyFill="1" applyBorder="1" applyAlignment="1">
      <alignment horizontal="center" vertical="center"/>
    </xf>
    <xf numFmtId="176" fontId="0" fillId="0" borderId="59" xfId="0" applyNumberFormat="1" applyFont="1" applyFill="1" applyBorder="1" applyAlignment="1">
      <alignment horizontal="center" vertical="center"/>
    </xf>
    <xf numFmtId="0" fontId="19" fillId="7" borderId="60" xfId="0" applyFont="1" applyFill="1" applyBorder="1" applyAlignment="1">
      <alignment horizontal="center" vertical="center" wrapText="1"/>
    </xf>
    <xf numFmtId="0" fontId="19" fillId="7" borderId="61" xfId="0" applyFont="1" applyFill="1" applyBorder="1" applyAlignment="1">
      <alignment horizontal="center" vertical="center" wrapText="1"/>
    </xf>
    <xf numFmtId="0" fontId="19" fillId="7" borderId="62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left" vertical="center" wrapText="1"/>
    </xf>
    <xf numFmtId="0" fontId="8" fillId="3" borderId="2" xfId="1" applyFont="1" applyFill="1" applyBorder="1" applyAlignment="1">
      <alignment horizontal="center" vertical="center"/>
    </xf>
    <xf numFmtId="0" fontId="8" fillId="3" borderId="0" xfId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5" fillId="6" borderId="0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18" fillId="6" borderId="5" xfId="0" applyFont="1" applyFill="1" applyBorder="1" applyAlignment="1">
      <alignment horizontal="center" vertical="center" wrapText="1"/>
    </xf>
    <xf numFmtId="0" fontId="18" fillId="6" borderId="12" xfId="0" applyFont="1" applyFill="1" applyBorder="1" applyAlignment="1">
      <alignment horizontal="center" vertical="center" wrapText="1"/>
    </xf>
    <xf numFmtId="0" fontId="18" fillId="6" borderId="6" xfId="0" applyFont="1" applyFill="1" applyBorder="1" applyAlignment="1">
      <alignment horizontal="center" vertical="center"/>
    </xf>
    <xf numFmtId="0" fontId="18" fillId="6" borderId="13" xfId="0" applyFont="1" applyFill="1" applyBorder="1" applyAlignment="1">
      <alignment horizontal="center" vertical="center"/>
    </xf>
    <xf numFmtId="0" fontId="18" fillId="6" borderId="7" xfId="0" applyFont="1" applyFill="1" applyBorder="1" applyAlignment="1">
      <alignment horizontal="center" vertical="center"/>
    </xf>
    <xf numFmtId="0" fontId="18" fillId="6" borderId="14" xfId="0" applyFont="1" applyFill="1" applyBorder="1" applyAlignment="1">
      <alignment horizontal="center" vertical="center"/>
    </xf>
    <xf numFmtId="0" fontId="26" fillId="7" borderId="8" xfId="0" applyFont="1" applyFill="1" applyBorder="1" applyAlignment="1">
      <alignment horizontal="center" vertical="center" wrapText="1"/>
    </xf>
    <xf numFmtId="0" fontId="26" fillId="7" borderId="9" xfId="0" applyFont="1" applyFill="1" applyBorder="1" applyAlignment="1">
      <alignment horizontal="center" vertical="center" wrapText="1"/>
    </xf>
    <xf numFmtId="0" fontId="26" fillId="7" borderId="10" xfId="0" applyFont="1" applyFill="1" applyBorder="1" applyAlignment="1">
      <alignment horizontal="center" vertical="center" wrapText="1"/>
    </xf>
    <xf numFmtId="0" fontId="18" fillId="6" borderId="11" xfId="0" applyFont="1" applyFill="1" applyBorder="1" applyAlignment="1">
      <alignment horizontal="center" vertical="center" shrinkToFit="1"/>
    </xf>
    <xf numFmtId="0" fontId="18" fillId="6" borderId="17" xfId="0" applyFont="1" applyFill="1" applyBorder="1" applyAlignment="1">
      <alignment horizontal="center" vertical="center" shrinkToFit="1"/>
    </xf>
    <xf numFmtId="0" fontId="0" fillId="0" borderId="24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34" xfId="0" applyFont="1" applyFill="1" applyBorder="1" applyAlignment="1">
      <alignment horizontal="center" vertical="center" wrapText="1"/>
    </xf>
    <xf numFmtId="0" fontId="0" fillId="0" borderId="37" xfId="0" applyFont="1" applyFill="1" applyBorder="1" applyAlignment="1">
      <alignment horizontal="center" vertical="center" wrapText="1"/>
    </xf>
  </cellXfs>
  <cellStyles count="3">
    <cellStyle name="20% - 강조색1 2" xfId="2"/>
    <cellStyle name="메모" xfId="1" builtinId="10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2</xdr:row>
      <xdr:rowOff>179294</xdr:rowOff>
    </xdr:from>
    <xdr:to>
      <xdr:col>13</xdr:col>
      <xdr:colOff>614910</xdr:colOff>
      <xdr:row>40</xdr:row>
      <xdr:rowOff>44822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35" y="1501588"/>
          <a:ext cx="14174028" cy="7956175"/>
        </a:xfrm>
        <a:prstGeom prst="rect">
          <a:avLst/>
        </a:prstGeom>
        <a:ln w="5715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N2"/>
  <sheetViews>
    <sheetView tabSelected="1" zoomScale="70" zoomScaleNormal="70" workbookViewId="0">
      <selection activeCell="O2" sqref="O2"/>
    </sheetView>
  </sheetViews>
  <sheetFormatPr defaultRowHeight="16.5" x14ac:dyDescent="0.3"/>
  <cols>
    <col min="1" max="1" width="5.875" customWidth="1"/>
    <col min="2" max="2" width="20.875" customWidth="1"/>
    <col min="3" max="3" width="23.625" customWidth="1"/>
    <col min="4" max="4" width="6.125" customWidth="1"/>
    <col min="5" max="5" width="20.875" customWidth="1"/>
    <col min="6" max="6" width="17" customWidth="1"/>
    <col min="7" max="7" width="9.75" customWidth="1"/>
    <col min="8" max="8" width="47.625" customWidth="1"/>
    <col min="9" max="9" width="39.625" hidden="1" customWidth="1"/>
    <col min="10" max="10" width="0" style="1" hidden="1" customWidth="1"/>
  </cols>
  <sheetData>
    <row r="1" spans="1:14" ht="36" customHeight="1" x14ac:dyDescent="0.3">
      <c r="A1" s="51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14" ht="76.5" customHeight="1" x14ac:dyDescent="0.3">
      <c r="A2" s="50" t="s">
        <v>87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</row>
  </sheetData>
  <mergeCells count="2">
    <mergeCell ref="A2:N2"/>
    <mergeCell ref="A1:N1"/>
  </mergeCells>
  <phoneticPr fontId="2" type="noConversion"/>
  <pageMargins left="0.25" right="0.25" top="0.75" bottom="0.75" header="0.3" footer="0.3"/>
  <pageSetup paperSize="8" scale="48" fitToHeight="0" orientation="portrait" r:id="rId1"/>
  <colBreaks count="1" manualBreakCount="1">
    <brk id="8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zoomScale="90" zoomScaleNormal="90" workbookViewId="0">
      <selection activeCell="E22" sqref="E22"/>
    </sheetView>
  </sheetViews>
  <sheetFormatPr defaultRowHeight="16.5" x14ac:dyDescent="0.3"/>
  <cols>
    <col min="1" max="1" width="13" bestFit="1" customWidth="1"/>
    <col min="2" max="2" width="34.875" customWidth="1"/>
    <col min="3" max="3" width="9.25" bestFit="1" customWidth="1"/>
    <col min="4" max="4" width="14.625" customWidth="1"/>
    <col min="5" max="5" width="16.875" bestFit="1" customWidth="1"/>
    <col min="6" max="6" width="16.875" customWidth="1"/>
    <col min="7" max="7" width="28" customWidth="1"/>
    <col min="8" max="8" width="62.375" bestFit="1" customWidth="1"/>
  </cols>
  <sheetData>
    <row r="1" spans="1:8" ht="26.25" x14ac:dyDescent="0.3">
      <c r="A1" s="53" t="s">
        <v>64</v>
      </c>
      <c r="B1" s="54"/>
      <c r="C1" s="54"/>
      <c r="D1" s="54"/>
      <c r="E1" s="54"/>
      <c r="F1" s="54"/>
      <c r="G1" s="54"/>
      <c r="H1" s="54"/>
    </row>
    <row r="2" spans="1:8" ht="48" customHeight="1" x14ac:dyDescent="0.3">
      <c r="A2" s="55" t="s">
        <v>63</v>
      </c>
      <c r="B2" s="55"/>
      <c r="C2" s="55"/>
      <c r="D2" s="55"/>
      <c r="E2" s="55"/>
      <c r="F2" s="55"/>
      <c r="G2" s="55"/>
      <c r="H2" s="55"/>
    </row>
    <row r="3" spans="1:8" ht="121.5" customHeight="1" x14ac:dyDescent="0.3">
      <c r="A3" s="56" t="s">
        <v>62</v>
      </c>
      <c r="B3" s="56"/>
      <c r="C3" s="56"/>
      <c r="D3" s="56"/>
      <c r="E3" s="56"/>
      <c r="F3" s="56"/>
      <c r="G3" s="56"/>
      <c r="H3" s="56"/>
    </row>
    <row r="4" spans="1:8" ht="40.5" customHeight="1" thickBot="1" x14ac:dyDescent="0.35">
      <c r="A4" s="57" t="s">
        <v>61</v>
      </c>
      <c r="B4" s="59" t="s">
        <v>60</v>
      </c>
      <c r="C4" s="61" t="s">
        <v>59</v>
      </c>
      <c r="D4" s="63" t="s">
        <v>58</v>
      </c>
      <c r="E4" s="64"/>
      <c r="F4" s="64"/>
      <c r="G4" s="65"/>
      <c r="H4" s="66" t="s">
        <v>57</v>
      </c>
    </row>
    <row r="5" spans="1:8" ht="18" thickTop="1" thickBot="1" x14ac:dyDescent="0.35">
      <c r="A5" s="58"/>
      <c r="B5" s="60"/>
      <c r="C5" s="62"/>
      <c r="D5" s="10" t="s">
        <v>56</v>
      </c>
      <c r="E5" s="34" t="s">
        <v>55</v>
      </c>
      <c r="F5" s="33" t="s">
        <v>54</v>
      </c>
      <c r="G5" s="20" t="s">
        <v>53</v>
      </c>
      <c r="H5" s="67"/>
    </row>
    <row r="6" spans="1:8" ht="15" customHeight="1" thickTop="1" x14ac:dyDescent="0.3">
      <c r="A6" s="71" t="s">
        <v>52</v>
      </c>
      <c r="B6" s="2" t="s">
        <v>51</v>
      </c>
      <c r="C6" s="11">
        <v>72</v>
      </c>
      <c r="D6" s="3">
        <f t="shared" ref="D6:D46" si="0">C6*0.2</f>
        <v>14.4</v>
      </c>
      <c r="E6" s="31">
        <v>1</v>
      </c>
      <c r="F6" s="32">
        <v>1</v>
      </c>
      <c r="G6" s="4">
        <f>D6-E6</f>
        <v>13.4</v>
      </c>
      <c r="H6" s="12"/>
    </row>
    <row r="7" spans="1:8" ht="15" customHeight="1" x14ac:dyDescent="0.3">
      <c r="A7" s="68"/>
      <c r="B7" s="5" t="s">
        <v>50</v>
      </c>
      <c r="C7" s="13">
        <v>110</v>
      </c>
      <c r="D7" s="3">
        <f t="shared" si="0"/>
        <v>22</v>
      </c>
      <c r="E7" s="31"/>
      <c r="F7" s="30"/>
      <c r="G7" s="4">
        <f t="shared" ref="G7:G46" si="1">D7-E7-F7</f>
        <v>22</v>
      </c>
      <c r="H7" s="14"/>
    </row>
    <row r="8" spans="1:8" ht="15" customHeight="1" x14ac:dyDescent="0.3">
      <c r="A8" s="68"/>
      <c r="B8" s="5" t="s">
        <v>49</v>
      </c>
      <c r="C8" s="13">
        <v>36</v>
      </c>
      <c r="D8" s="3">
        <f t="shared" si="0"/>
        <v>7.2</v>
      </c>
      <c r="E8" s="31">
        <v>2</v>
      </c>
      <c r="F8" s="30"/>
      <c r="G8" s="4">
        <f t="shared" si="1"/>
        <v>5.2</v>
      </c>
      <c r="H8" s="14"/>
    </row>
    <row r="9" spans="1:8" ht="15" customHeight="1" x14ac:dyDescent="0.3">
      <c r="A9" s="68"/>
      <c r="B9" s="5" t="s">
        <v>48</v>
      </c>
      <c r="C9" s="13">
        <v>35</v>
      </c>
      <c r="D9" s="3">
        <f t="shared" si="0"/>
        <v>7</v>
      </c>
      <c r="E9" s="31"/>
      <c r="F9" s="30"/>
      <c r="G9" s="4">
        <f t="shared" si="1"/>
        <v>7</v>
      </c>
      <c r="H9" s="14"/>
    </row>
    <row r="10" spans="1:8" ht="15" customHeight="1" x14ac:dyDescent="0.3">
      <c r="A10" s="68"/>
      <c r="B10" s="5" t="s">
        <v>47</v>
      </c>
      <c r="C10" s="13">
        <v>36</v>
      </c>
      <c r="D10" s="3">
        <f t="shared" si="0"/>
        <v>7.2</v>
      </c>
      <c r="E10" s="31">
        <v>1</v>
      </c>
      <c r="F10" s="30">
        <v>2</v>
      </c>
      <c r="G10" s="4">
        <f t="shared" si="1"/>
        <v>4.2</v>
      </c>
      <c r="H10" s="14"/>
    </row>
    <row r="11" spans="1:8" ht="15" customHeight="1" x14ac:dyDescent="0.3">
      <c r="A11" s="68"/>
      <c r="B11" s="5" t="s">
        <v>46</v>
      </c>
      <c r="C11" s="13">
        <v>36</v>
      </c>
      <c r="D11" s="3">
        <f t="shared" si="0"/>
        <v>7.2</v>
      </c>
      <c r="E11" s="31">
        <v>2</v>
      </c>
      <c r="F11" s="30"/>
      <c r="G11" s="4">
        <f t="shared" si="1"/>
        <v>5.2</v>
      </c>
      <c r="H11" s="14"/>
    </row>
    <row r="12" spans="1:8" ht="15" customHeight="1" x14ac:dyDescent="0.3">
      <c r="A12" s="68"/>
      <c r="B12" s="5" t="s">
        <v>45</v>
      </c>
      <c r="C12" s="13">
        <v>30</v>
      </c>
      <c r="D12" s="3">
        <f t="shared" si="0"/>
        <v>6</v>
      </c>
      <c r="E12" s="31"/>
      <c r="F12" s="30"/>
      <c r="G12" s="4">
        <f t="shared" si="1"/>
        <v>6</v>
      </c>
      <c r="H12" s="14"/>
    </row>
    <row r="13" spans="1:8" ht="15" customHeight="1" x14ac:dyDescent="0.3">
      <c r="A13" s="72" t="s">
        <v>44</v>
      </c>
      <c r="B13" s="5" t="s">
        <v>43</v>
      </c>
      <c r="C13" s="13">
        <v>60</v>
      </c>
      <c r="D13" s="3">
        <f t="shared" si="0"/>
        <v>12</v>
      </c>
      <c r="E13" s="31">
        <v>2</v>
      </c>
      <c r="F13" s="30">
        <v>3</v>
      </c>
      <c r="G13" s="4">
        <f t="shared" si="1"/>
        <v>7</v>
      </c>
      <c r="H13" s="14"/>
    </row>
    <row r="14" spans="1:8" ht="15" customHeight="1" x14ac:dyDescent="0.3">
      <c r="A14" s="73"/>
      <c r="B14" s="5" t="s">
        <v>42</v>
      </c>
      <c r="C14" s="13">
        <v>60</v>
      </c>
      <c r="D14" s="3">
        <f t="shared" si="0"/>
        <v>12</v>
      </c>
      <c r="E14" s="31">
        <v>2</v>
      </c>
      <c r="F14" s="30"/>
      <c r="G14" s="4">
        <f t="shared" si="1"/>
        <v>10</v>
      </c>
      <c r="H14" s="14"/>
    </row>
    <row r="15" spans="1:8" ht="15" customHeight="1" x14ac:dyDescent="0.3">
      <c r="A15" s="73"/>
      <c r="B15" s="5" t="s">
        <v>41</v>
      </c>
      <c r="C15" s="13">
        <v>55</v>
      </c>
      <c r="D15" s="3">
        <f t="shared" si="0"/>
        <v>11</v>
      </c>
      <c r="E15" s="31">
        <v>4</v>
      </c>
      <c r="F15" s="30"/>
      <c r="G15" s="4">
        <f t="shared" si="1"/>
        <v>7</v>
      </c>
      <c r="H15" s="14"/>
    </row>
    <row r="16" spans="1:8" ht="15" customHeight="1" x14ac:dyDescent="0.3">
      <c r="A16" s="73"/>
      <c r="B16" s="5" t="s">
        <v>40</v>
      </c>
      <c r="C16" s="13">
        <v>43</v>
      </c>
      <c r="D16" s="3">
        <f t="shared" si="0"/>
        <v>8.6</v>
      </c>
      <c r="E16" s="31"/>
      <c r="F16" s="30"/>
      <c r="G16" s="4">
        <f t="shared" si="1"/>
        <v>8.6</v>
      </c>
      <c r="H16" s="14"/>
    </row>
    <row r="17" spans="1:8" ht="15" customHeight="1" x14ac:dyDescent="0.3">
      <c r="A17" s="73"/>
      <c r="B17" s="5" t="s">
        <v>39</v>
      </c>
      <c r="C17" s="13">
        <v>43</v>
      </c>
      <c r="D17" s="3">
        <f t="shared" si="0"/>
        <v>8.6</v>
      </c>
      <c r="E17" s="31">
        <v>1</v>
      </c>
      <c r="F17" s="30"/>
      <c r="G17" s="4">
        <f t="shared" si="1"/>
        <v>7.6</v>
      </c>
      <c r="H17" s="14"/>
    </row>
    <row r="18" spans="1:8" ht="15" customHeight="1" x14ac:dyDescent="0.3">
      <c r="A18" s="73"/>
      <c r="B18" s="5" t="s">
        <v>38</v>
      </c>
      <c r="C18" s="13">
        <v>33</v>
      </c>
      <c r="D18" s="3">
        <f t="shared" si="0"/>
        <v>6.6000000000000005</v>
      </c>
      <c r="E18" s="31">
        <v>1</v>
      </c>
      <c r="F18" s="30"/>
      <c r="G18" s="4">
        <f t="shared" si="1"/>
        <v>5.6000000000000005</v>
      </c>
      <c r="H18" s="14"/>
    </row>
    <row r="19" spans="1:8" ht="15" customHeight="1" x14ac:dyDescent="0.3">
      <c r="A19" s="73"/>
      <c r="B19" s="5" t="s">
        <v>37</v>
      </c>
      <c r="C19" s="13">
        <v>34</v>
      </c>
      <c r="D19" s="3">
        <f t="shared" si="0"/>
        <v>6.8000000000000007</v>
      </c>
      <c r="E19" s="31"/>
      <c r="F19" s="30"/>
      <c r="G19" s="4">
        <f t="shared" si="1"/>
        <v>6.8000000000000007</v>
      </c>
      <c r="H19" s="14"/>
    </row>
    <row r="20" spans="1:8" ht="15" customHeight="1" x14ac:dyDescent="0.3">
      <c r="A20" s="73"/>
      <c r="B20" s="5" t="s">
        <v>36</v>
      </c>
      <c r="C20" s="13">
        <v>54</v>
      </c>
      <c r="D20" s="3">
        <f t="shared" si="0"/>
        <v>10.8</v>
      </c>
      <c r="E20" s="31">
        <v>1</v>
      </c>
      <c r="F20" s="30">
        <v>1</v>
      </c>
      <c r="G20" s="4">
        <f t="shared" si="1"/>
        <v>8.8000000000000007</v>
      </c>
      <c r="H20" s="14"/>
    </row>
    <row r="21" spans="1:8" ht="15" customHeight="1" x14ac:dyDescent="0.3">
      <c r="A21" s="73"/>
      <c r="B21" s="5" t="s">
        <v>35</v>
      </c>
      <c r="C21" s="13">
        <v>49</v>
      </c>
      <c r="D21" s="3">
        <f t="shared" si="0"/>
        <v>9.8000000000000007</v>
      </c>
      <c r="E21" s="31"/>
      <c r="F21" s="30"/>
      <c r="G21" s="4">
        <f t="shared" si="1"/>
        <v>9.8000000000000007</v>
      </c>
      <c r="H21" s="14"/>
    </row>
    <row r="22" spans="1:8" ht="15" customHeight="1" x14ac:dyDescent="0.3">
      <c r="A22" s="73"/>
      <c r="B22" s="5" t="s">
        <v>34</v>
      </c>
      <c r="C22" s="13">
        <v>60</v>
      </c>
      <c r="D22" s="3">
        <f t="shared" si="0"/>
        <v>12</v>
      </c>
      <c r="E22" s="31">
        <v>1</v>
      </c>
      <c r="F22" s="30"/>
      <c r="G22" s="4">
        <f t="shared" si="1"/>
        <v>11</v>
      </c>
      <c r="H22" s="14"/>
    </row>
    <row r="23" spans="1:8" ht="15" customHeight="1" x14ac:dyDescent="0.3">
      <c r="A23" s="71"/>
      <c r="B23" s="5" t="s">
        <v>33</v>
      </c>
      <c r="C23" s="13">
        <v>100</v>
      </c>
      <c r="D23" s="3">
        <f t="shared" si="0"/>
        <v>20</v>
      </c>
      <c r="E23" s="31">
        <v>3</v>
      </c>
      <c r="F23" s="30"/>
      <c r="G23" s="4">
        <f t="shared" si="1"/>
        <v>17</v>
      </c>
      <c r="H23" s="14" t="s">
        <v>32</v>
      </c>
    </row>
    <row r="24" spans="1:8" ht="15" customHeight="1" x14ac:dyDescent="0.3">
      <c r="A24" s="68" t="s">
        <v>31</v>
      </c>
      <c r="B24" s="5" t="s">
        <v>30</v>
      </c>
      <c r="C24" s="13">
        <v>126</v>
      </c>
      <c r="D24" s="3">
        <f t="shared" si="0"/>
        <v>25.200000000000003</v>
      </c>
      <c r="E24" s="31"/>
      <c r="F24" s="30">
        <v>1</v>
      </c>
      <c r="G24" s="4">
        <f t="shared" si="1"/>
        <v>24.200000000000003</v>
      </c>
      <c r="H24" s="14"/>
    </row>
    <row r="25" spans="1:8" ht="15" customHeight="1" x14ac:dyDescent="0.3">
      <c r="A25" s="68"/>
      <c r="B25" s="5" t="s">
        <v>29</v>
      </c>
      <c r="C25" s="13">
        <v>89</v>
      </c>
      <c r="D25" s="3">
        <f t="shared" si="0"/>
        <v>17.8</v>
      </c>
      <c r="E25" s="31">
        <v>1</v>
      </c>
      <c r="F25" s="30"/>
      <c r="G25" s="4">
        <f t="shared" si="1"/>
        <v>16.8</v>
      </c>
      <c r="H25" s="14"/>
    </row>
    <row r="26" spans="1:8" ht="15" customHeight="1" x14ac:dyDescent="0.3">
      <c r="A26" s="68"/>
      <c r="B26" s="5" t="s">
        <v>28</v>
      </c>
      <c r="C26" s="13">
        <v>60</v>
      </c>
      <c r="D26" s="3">
        <f t="shared" si="0"/>
        <v>12</v>
      </c>
      <c r="E26" s="31">
        <v>4</v>
      </c>
      <c r="F26" s="30">
        <v>1</v>
      </c>
      <c r="G26" s="4">
        <f t="shared" si="1"/>
        <v>7</v>
      </c>
      <c r="H26" s="14"/>
    </row>
    <row r="27" spans="1:8" ht="15" customHeight="1" x14ac:dyDescent="0.3">
      <c r="A27" s="68"/>
      <c r="B27" s="5" t="s">
        <v>27</v>
      </c>
      <c r="C27" s="13">
        <v>70</v>
      </c>
      <c r="D27" s="3">
        <f t="shared" si="0"/>
        <v>14</v>
      </c>
      <c r="E27" s="31"/>
      <c r="F27" s="30"/>
      <c r="G27" s="4">
        <f t="shared" si="1"/>
        <v>14</v>
      </c>
      <c r="H27" s="14"/>
    </row>
    <row r="28" spans="1:8" x14ac:dyDescent="0.3">
      <c r="A28" s="68"/>
      <c r="B28" s="5" t="s">
        <v>26</v>
      </c>
      <c r="C28" s="13">
        <v>52</v>
      </c>
      <c r="D28" s="3">
        <f t="shared" si="0"/>
        <v>10.4</v>
      </c>
      <c r="E28" s="31">
        <v>1</v>
      </c>
      <c r="F28" s="30"/>
      <c r="G28" s="4">
        <f t="shared" si="1"/>
        <v>9.4</v>
      </c>
      <c r="H28" s="14"/>
    </row>
    <row r="29" spans="1:8" ht="14.25" customHeight="1" x14ac:dyDescent="0.3">
      <c r="A29" s="68"/>
      <c r="B29" s="5" t="s">
        <v>25</v>
      </c>
      <c r="C29" s="13">
        <v>50</v>
      </c>
      <c r="D29" s="3">
        <f t="shared" si="0"/>
        <v>10</v>
      </c>
      <c r="E29" s="31">
        <v>1</v>
      </c>
      <c r="F29" s="30">
        <v>5</v>
      </c>
      <c r="G29" s="4">
        <f t="shared" si="1"/>
        <v>4</v>
      </c>
      <c r="H29" s="14"/>
    </row>
    <row r="30" spans="1:8" ht="15" customHeight="1" x14ac:dyDescent="0.3">
      <c r="A30" s="72" t="s">
        <v>24</v>
      </c>
      <c r="B30" s="5" t="s">
        <v>23</v>
      </c>
      <c r="C30" s="13">
        <v>60</v>
      </c>
      <c r="D30" s="3">
        <f t="shared" si="0"/>
        <v>12</v>
      </c>
      <c r="E30" s="31"/>
      <c r="F30" s="30"/>
      <c r="G30" s="4">
        <f t="shared" si="1"/>
        <v>12</v>
      </c>
      <c r="H30" s="14"/>
    </row>
    <row r="31" spans="1:8" ht="15" customHeight="1" x14ac:dyDescent="0.3">
      <c r="A31" s="73"/>
      <c r="B31" s="5" t="s">
        <v>22</v>
      </c>
      <c r="C31" s="13">
        <v>38</v>
      </c>
      <c r="D31" s="3">
        <f t="shared" si="0"/>
        <v>7.6000000000000005</v>
      </c>
      <c r="E31" s="31">
        <v>1</v>
      </c>
      <c r="F31" s="30"/>
      <c r="G31" s="4">
        <f t="shared" si="1"/>
        <v>6.6000000000000005</v>
      </c>
      <c r="H31" s="14"/>
    </row>
    <row r="32" spans="1:8" ht="15" customHeight="1" x14ac:dyDescent="0.3">
      <c r="A32" s="73"/>
      <c r="B32" s="5" t="s">
        <v>21</v>
      </c>
      <c r="C32" s="13">
        <v>74</v>
      </c>
      <c r="D32" s="3">
        <f t="shared" si="0"/>
        <v>14.8</v>
      </c>
      <c r="E32" s="31">
        <v>4</v>
      </c>
      <c r="F32" s="30">
        <v>2</v>
      </c>
      <c r="G32" s="4">
        <f t="shared" si="1"/>
        <v>8.8000000000000007</v>
      </c>
      <c r="H32" s="14"/>
    </row>
    <row r="33" spans="1:8" ht="15" customHeight="1" x14ac:dyDescent="0.3">
      <c r="A33" s="73"/>
      <c r="B33" s="5" t="s">
        <v>20</v>
      </c>
      <c r="C33" s="13">
        <v>34</v>
      </c>
      <c r="D33" s="3">
        <f t="shared" si="0"/>
        <v>6.8000000000000007</v>
      </c>
      <c r="E33" s="31">
        <v>5</v>
      </c>
      <c r="F33" s="30"/>
      <c r="G33" s="4">
        <f t="shared" si="1"/>
        <v>1.8000000000000007</v>
      </c>
      <c r="H33" s="14"/>
    </row>
    <row r="34" spans="1:8" ht="15" customHeight="1" x14ac:dyDescent="0.3">
      <c r="A34" s="71"/>
      <c r="B34" s="5" t="s">
        <v>19</v>
      </c>
      <c r="C34" s="13">
        <v>38</v>
      </c>
      <c r="D34" s="3">
        <f t="shared" si="0"/>
        <v>7.6000000000000005</v>
      </c>
      <c r="E34" s="31">
        <v>1</v>
      </c>
      <c r="F34" s="30">
        <v>1</v>
      </c>
      <c r="G34" s="4">
        <f t="shared" si="1"/>
        <v>5.6000000000000005</v>
      </c>
      <c r="H34" s="14"/>
    </row>
    <row r="35" spans="1:8" ht="15" customHeight="1" x14ac:dyDescent="0.3">
      <c r="A35" s="72" t="s">
        <v>18</v>
      </c>
      <c r="B35" s="5" t="s">
        <v>17</v>
      </c>
      <c r="C35" s="13">
        <v>37</v>
      </c>
      <c r="D35" s="3">
        <f t="shared" si="0"/>
        <v>7.4</v>
      </c>
      <c r="E35" s="31"/>
      <c r="F35" s="30"/>
      <c r="G35" s="4">
        <f t="shared" si="1"/>
        <v>7.4</v>
      </c>
      <c r="H35" s="14" t="s">
        <v>15</v>
      </c>
    </row>
    <row r="36" spans="1:8" ht="15" customHeight="1" x14ac:dyDescent="0.3">
      <c r="A36" s="71"/>
      <c r="B36" s="5" t="s">
        <v>16</v>
      </c>
      <c r="C36" s="13">
        <v>38</v>
      </c>
      <c r="D36" s="3">
        <f t="shared" si="0"/>
        <v>7.6000000000000005</v>
      </c>
      <c r="E36" s="31"/>
      <c r="F36" s="30"/>
      <c r="G36" s="4">
        <f t="shared" si="1"/>
        <v>7.6000000000000005</v>
      </c>
      <c r="H36" s="14" t="s">
        <v>15</v>
      </c>
    </row>
    <row r="37" spans="1:8" ht="15" customHeight="1" x14ac:dyDescent="0.3">
      <c r="A37" s="68" t="s">
        <v>14</v>
      </c>
      <c r="B37" s="5" t="s">
        <v>13</v>
      </c>
      <c r="C37" s="13">
        <v>77</v>
      </c>
      <c r="D37" s="3">
        <f t="shared" si="0"/>
        <v>15.4</v>
      </c>
      <c r="E37" s="31"/>
      <c r="F37" s="30"/>
      <c r="G37" s="4">
        <f t="shared" si="1"/>
        <v>15.4</v>
      </c>
      <c r="H37" s="14"/>
    </row>
    <row r="38" spans="1:8" ht="15" customHeight="1" x14ac:dyDescent="0.3">
      <c r="A38" s="68"/>
      <c r="B38" s="5" t="s">
        <v>12</v>
      </c>
      <c r="C38" s="13">
        <v>46</v>
      </c>
      <c r="D38" s="3">
        <f t="shared" si="0"/>
        <v>9.2000000000000011</v>
      </c>
      <c r="E38" s="31"/>
      <c r="F38" s="30">
        <v>2</v>
      </c>
      <c r="G38" s="4">
        <f t="shared" si="1"/>
        <v>7.2000000000000011</v>
      </c>
      <c r="H38" s="14"/>
    </row>
    <row r="39" spans="1:8" ht="15" customHeight="1" x14ac:dyDescent="0.3">
      <c r="A39" s="68"/>
      <c r="B39" s="5" t="s">
        <v>11</v>
      </c>
      <c r="C39" s="13">
        <v>57</v>
      </c>
      <c r="D39" s="3">
        <f t="shared" si="0"/>
        <v>11.4</v>
      </c>
      <c r="E39" s="31">
        <v>1</v>
      </c>
      <c r="F39" s="30"/>
      <c r="G39" s="4">
        <f t="shared" si="1"/>
        <v>10.4</v>
      </c>
      <c r="H39" s="14"/>
    </row>
    <row r="40" spans="1:8" ht="15" customHeight="1" x14ac:dyDescent="0.3">
      <c r="A40" s="68"/>
      <c r="B40" s="5" t="s">
        <v>10</v>
      </c>
      <c r="C40" s="13">
        <v>57</v>
      </c>
      <c r="D40" s="3">
        <f t="shared" si="0"/>
        <v>11.4</v>
      </c>
      <c r="E40" s="31"/>
      <c r="F40" s="30">
        <v>1</v>
      </c>
      <c r="G40" s="4">
        <f t="shared" si="1"/>
        <v>10.4</v>
      </c>
      <c r="H40" s="14"/>
    </row>
    <row r="41" spans="1:8" ht="15" customHeight="1" x14ac:dyDescent="0.3">
      <c r="A41" s="68"/>
      <c r="B41" s="5" t="s">
        <v>9</v>
      </c>
      <c r="C41" s="13">
        <v>50</v>
      </c>
      <c r="D41" s="3">
        <f t="shared" si="0"/>
        <v>10</v>
      </c>
      <c r="E41" s="31">
        <v>2</v>
      </c>
      <c r="F41" s="30"/>
      <c r="G41" s="4">
        <f t="shared" si="1"/>
        <v>8</v>
      </c>
      <c r="H41" s="14"/>
    </row>
    <row r="42" spans="1:8" ht="15" customHeight="1" x14ac:dyDescent="0.3">
      <c r="A42" s="68" t="s">
        <v>8</v>
      </c>
      <c r="B42" s="7" t="s">
        <v>7</v>
      </c>
      <c r="C42" s="15">
        <v>73</v>
      </c>
      <c r="D42" s="3">
        <f t="shared" si="0"/>
        <v>14.600000000000001</v>
      </c>
      <c r="E42" s="31">
        <v>3</v>
      </c>
      <c r="F42" s="30">
        <v>2</v>
      </c>
      <c r="G42" s="4">
        <f t="shared" si="1"/>
        <v>9.6000000000000014</v>
      </c>
      <c r="H42" s="14"/>
    </row>
    <row r="43" spans="1:8" ht="15" customHeight="1" x14ac:dyDescent="0.3">
      <c r="A43" s="68"/>
      <c r="B43" s="7" t="s">
        <v>6</v>
      </c>
      <c r="C43" s="15">
        <v>55</v>
      </c>
      <c r="D43" s="3">
        <f t="shared" si="0"/>
        <v>11</v>
      </c>
      <c r="E43" s="31"/>
      <c r="F43" s="30"/>
      <c r="G43" s="4">
        <f t="shared" si="1"/>
        <v>11</v>
      </c>
      <c r="H43" s="14"/>
    </row>
    <row r="44" spans="1:8" ht="15" customHeight="1" x14ac:dyDescent="0.3">
      <c r="A44" s="68" t="s">
        <v>5</v>
      </c>
      <c r="B44" s="5" t="s">
        <v>4</v>
      </c>
      <c r="C44" s="13">
        <v>95</v>
      </c>
      <c r="D44" s="3">
        <f t="shared" si="0"/>
        <v>19</v>
      </c>
      <c r="E44" s="31">
        <v>1</v>
      </c>
      <c r="F44" s="30"/>
      <c r="G44" s="4">
        <f t="shared" si="1"/>
        <v>18</v>
      </c>
      <c r="H44" s="14"/>
    </row>
    <row r="45" spans="1:8" ht="15" customHeight="1" x14ac:dyDescent="0.3">
      <c r="A45" s="68"/>
      <c r="B45" s="5" t="s">
        <v>3</v>
      </c>
      <c r="C45" s="13">
        <v>35</v>
      </c>
      <c r="D45" s="3">
        <f t="shared" si="0"/>
        <v>7</v>
      </c>
      <c r="E45" s="31"/>
      <c r="F45" s="30"/>
      <c r="G45" s="4">
        <f t="shared" si="1"/>
        <v>7</v>
      </c>
      <c r="H45" s="14"/>
    </row>
    <row r="46" spans="1:8" ht="15" customHeight="1" thickBot="1" x14ac:dyDescent="0.35">
      <c r="A46" s="69"/>
      <c r="B46" s="16" t="s">
        <v>2</v>
      </c>
      <c r="C46" s="17">
        <v>34</v>
      </c>
      <c r="D46" s="23">
        <f t="shared" si="0"/>
        <v>6.8000000000000007</v>
      </c>
      <c r="E46" s="31"/>
      <c r="F46" s="30"/>
      <c r="G46" s="4">
        <f t="shared" si="1"/>
        <v>6.8000000000000007</v>
      </c>
      <c r="H46" s="18"/>
    </row>
    <row r="47" spans="1:8" ht="15" customHeight="1" x14ac:dyDescent="0.3">
      <c r="A47" s="70" t="s">
        <v>1</v>
      </c>
      <c r="B47" s="70"/>
      <c r="C47" s="70"/>
      <c r="D47" s="22">
        <f>SUM(D6:D46)</f>
        <v>458.20000000000005</v>
      </c>
      <c r="E47" s="22">
        <f>SUM(E6:E46)</f>
        <v>46</v>
      </c>
      <c r="F47" s="22">
        <f>SUM(F6:F46)</f>
        <v>22</v>
      </c>
      <c r="G47" s="22">
        <f>SUM(G12:G46)+SUM(G6:G11)</f>
        <v>391.20000000000005</v>
      </c>
      <c r="H47" s="21"/>
    </row>
  </sheetData>
  <mergeCells count="17">
    <mergeCell ref="A42:A43"/>
    <mergeCell ref="A44:A46"/>
    <mergeCell ref="A47:C47"/>
    <mergeCell ref="A6:A12"/>
    <mergeCell ref="A13:A23"/>
    <mergeCell ref="A24:A29"/>
    <mergeCell ref="A30:A34"/>
    <mergeCell ref="A35:A36"/>
    <mergeCell ref="A37:A41"/>
    <mergeCell ref="A1:H1"/>
    <mergeCell ref="A2:H2"/>
    <mergeCell ref="A3:H3"/>
    <mergeCell ref="A4:A5"/>
    <mergeCell ref="B4:B5"/>
    <mergeCell ref="C4:C5"/>
    <mergeCell ref="D4:G4"/>
    <mergeCell ref="H4:H5"/>
  </mergeCells>
  <phoneticPr fontId="1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zoomScale="90" zoomScaleNormal="90" workbookViewId="0">
      <selection activeCell="H14" sqref="H14"/>
    </sheetView>
  </sheetViews>
  <sheetFormatPr defaultRowHeight="16.5" x14ac:dyDescent="0.3"/>
  <cols>
    <col min="1" max="1" width="13" bestFit="1" customWidth="1"/>
    <col min="2" max="2" width="34.875" customWidth="1"/>
    <col min="3" max="3" width="9.25" bestFit="1" customWidth="1"/>
    <col min="4" max="4" width="14.625" customWidth="1"/>
    <col min="5" max="5" width="16.875" customWidth="1"/>
    <col min="6" max="6" width="17.5" hidden="1" customWidth="1"/>
    <col min="7" max="7" width="16.875" customWidth="1"/>
    <col min="8" max="8" width="17.5" hidden="1" customWidth="1"/>
    <col min="9" max="9" width="17.5" customWidth="1"/>
    <col min="10" max="10" width="17.5" hidden="1" customWidth="1"/>
    <col min="11" max="11" width="17.5" customWidth="1"/>
    <col min="12" max="12" width="26.5" bestFit="1" customWidth="1"/>
    <col min="13" max="13" width="69.375" bestFit="1" customWidth="1"/>
  </cols>
  <sheetData>
    <row r="1" spans="1:13" ht="26.25" x14ac:dyDescent="0.3">
      <c r="A1" s="53" t="s">
        <v>86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13" ht="48" customHeight="1" x14ac:dyDescent="0.3">
      <c r="A2" s="55" t="s">
        <v>85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3" ht="121.5" customHeight="1" x14ac:dyDescent="0.3">
      <c r="A3" s="56" t="s">
        <v>62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spans="1:13" ht="40.5" customHeight="1" thickBot="1" x14ac:dyDescent="0.35">
      <c r="A4" s="57" t="s">
        <v>84</v>
      </c>
      <c r="B4" s="59" t="s">
        <v>60</v>
      </c>
      <c r="C4" s="61" t="s">
        <v>59</v>
      </c>
      <c r="D4" s="63" t="s">
        <v>83</v>
      </c>
      <c r="E4" s="64"/>
      <c r="F4" s="64"/>
      <c r="G4" s="64"/>
      <c r="H4" s="64"/>
      <c r="I4" s="64"/>
      <c r="J4" s="64"/>
      <c r="K4" s="64"/>
      <c r="L4" s="65"/>
      <c r="M4" s="66" t="s">
        <v>57</v>
      </c>
    </row>
    <row r="5" spans="1:13" ht="34.5" thickTop="1" thickBot="1" x14ac:dyDescent="0.35">
      <c r="A5" s="58"/>
      <c r="B5" s="60"/>
      <c r="C5" s="62"/>
      <c r="D5" s="10" t="s">
        <v>56</v>
      </c>
      <c r="E5" s="49" t="s">
        <v>82</v>
      </c>
      <c r="F5" s="48" t="s">
        <v>81</v>
      </c>
      <c r="G5" s="48" t="s">
        <v>80</v>
      </c>
      <c r="H5" s="48" t="s">
        <v>79</v>
      </c>
      <c r="I5" s="47" t="s">
        <v>55</v>
      </c>
      <c r="J5" s="29" t="s">
        <v>78</v>
      </c>
      <c r="K5" s="29" t="s">
        <v>77</v>
      </c>
      <c r="L5" s="28" t="s">
        <v>76</v>
      </c>
      <c r="M5" s="67"/>
    </row>
    <row r="6" spans="1:13" ht="15" customHeight="1" thickTop="1" x14ac:dyDescent="0.3">
      <c r="A6" s="71" t="s">
        <v>52</v>
      </c>
      <c r="B6" s="2" t="s">
        <v>51</v>
      </c>
      <c r="C6" s="11">
        <v>72</v>
      </c>
      <c r="D6" s="3">
        <f t="shared" ref="D6:D45" si="0">C6*0.2</f>
        <v>14.4</v>
      </c>
      <c r="E6" s="46">
        <v>2</v>
      </c>
      <c r="F6" s="42"/>
      <c r="G6" s="45"/>
      <c r="H6" s="45"/>
      <c r="I6" s="44"/>
      <c r="J6" s="43">
        <v>1</v>
      </c>
      <c r="K6" s="27"/>
      <c r="L6" s="4">
        <f t="shared" ref="L6:L45" si="1">D6-E6-G6-I6-K6</f>
        <v>12.4</v>
      </c>
      <c r="M6" s="12"/>
    </row>
    <row r="7" spans="1:13" ht="15" customHeight="1" x14ac:dyDescent="0.3">
      <c r="A7" s="68"/>
      <c r="B7" s="5" t="s">
        <v>50</v>
      </c>
      <c r="C7" s="13">
        <v>110</v>
      </c>
      <c r="D7" s="3">
        <f t="shared" si="0"/>
        <v>22</v>
      </c>
      <c r="E7" s="31">
        <v>1</v>
      </c>
      <c r="F7" s="42"/>
      <c r="G7" s="42">
        <v>1</v>
      </c>
      <c r="H7" s="42"/>
      <c r="I7" s="41">
        <v>2</v>
      </c>
      <c r="J7" s="40"/>
      <c r="K7" s="27"/>
      <c r="L7" s="4">
        <f t="shared" si="1"/>
        <v>18</v>
      </c>
      <c r="M7" s="14"/>
    </row>
    <row r="8" spans="1:13" ht="15" customHeight="1" x14ac:dyDescent="0.3">
      <c r="A8" s="68"/>
      <c r="B8" s="5" t="s">
        <v>75</v>
      </c>
      <c r="C8" s="13">
        <v>36</v>
      </c>
      <c r="D8" s="3">
        <f t="shared" si="0"/>
        <v>7.2</v>
      </c>
      <c r="E8" s="31">
        <v>1</v>
      </c>
      <c r="F8" s="42"/>
      <c r="G8" s="42">
        <v>1</v>
      </c>
      <c r="H8" s="42"/>
      <c r="I8" s="41">
        <v>1</v>
      </c>
      <c r="J8" s="40"/>
      <c r="K8" s="27"/>
      <c r="L8" s="4">
        <f t="shared" si="1"/>
        <v>4.2</v>
      </c>
      <c r="M8" s="14"/>
    </row>
    <row r="9" spans="1:13" ht="15" customHeight="1" x14ac:dyDescent="0.3">
      <c r="A9" s="68"/>
      <c r="B9" s="5" t="s">
        <v>48</v>
      </c>
      <c r="C9" s="13">
        <v>35</v>
      </c>
      <c r="D9" s="3">
        <f t="shared" si="0"/>
        <v>7</v>
      </c>
      <c r="E9" s="31">
        <v>0</v>
      </c>
      <c r="F9" s="42"/>
      <c r="G9" s="42"/>
      <c r="H9" s="42"/>
      <c r="I9" s="41"/>
      <c r="J9" s="40"/>
      <c r="K9" s="27"/>
      <c r="L9" s="4">
        <f t="shared" si="1"/>
        <v>7</v>
      </c>
      <c r="M9" s="14"/>
    </row>
    <row r="10" spans="1:13" ht="15" customHeight="1" x14ac:dyDescent="0.3">
      <c r="A10" s="68"/>
      <c r="B10" s="5" t="s">
        <v>47</v>
      </c>
      <c r="C10" s="13">
        <v>36</v>
      </c>
      <c r="D10" s="3">
        <f t="shared" si="0"/>
        <v>7.2</v>
      </c>
      <c r="E10" s="31">
        <v>0</v>
      </c>
      <c r="F10" s="42"/>
      <c r="G10" s="42"/>
      <c r="H10" s="42"/>
      <c r="I10" s="41"/>
      <c r="J10" s="40"/>
      <c r="K10" s="27">
        <v>1</v>
      </c>
      <c r="L10" s="4">
        <f t="shared" si="1"/>
        <v>6.2</v>
      </c>
      <c r="M10" s="14"/>
    </row>
    <row r="11" spans="1:13" ht="15" customHeight="1" x14ac:dyDescent="0.3">
      <c r="A11" s="68"/>
      <c r="B11" s="5" t="s">
        <v>46</v>
      </c>
      <c r="C11" s="13">
        <v>36</v>
      </c>
      <c r="D11" s="3">
        <f t="shared" si="0"/>
        <v>7.2</v>
      </c>
      <c r="E11" s="31">
        <v>0</v>
      </c>
      <c r="F11" s="42"/>
      <c r="G11" s="42"/>
      <c r="H11" s="42"/>
      <c r="I11" s="41"/>
      <c r="J11" s="40"/>
      <c r="K11" s="27"/>
      <c r="L11" s="4">
        <f t="shared" si="1"/>
        <v>7.2</v>
      </c>
      <c r="M11" s="6"/>
    </row>
    <row r="12" spans="1:13" ht="15" customHeight="1" x14ac:dyDescent="0.3">
      <c r="A12" s="68"/>
      <c r="B12" s="5" t="s">
        <v>45</v>
      </c>
      <c r="C12" s="13">
        <v>30</v>
      </c>
      <c r="D12" s="3">
        <f t="shared" si="0"/>
        <v>6</v>
      </c>
      <c r="E12" s="31">
        <v>0</v>
      </c>
      <c r="F12" s="42"/>
      <c r="G12" s="42"/>
      <c r="H12" s="42"/>
      <c r="I12" s="41"/>
      <c r="J12" s="40"/>
      <c r="K12" s="27"/>
      <c r="L12" s="4">
        <f t="shared" si="1"/>
        <v>6</v>
      </c>
      <c r="M12" s="14"/>
    </row>
    <row r="13" spans="1:13" ht="15" customHeight="1" x14ac:dyDescent="0.3">
      <c r="A13" s="72" t="s">
        <v>44</v>
      </c>
      <c r="B13" s="5" t="s">
        <v>74</v>
      </c>
      <c r="C13" s="13">
        <v>165</v>
      </c>
      <c r="D13" s="3">
        <f t="shared" si="0"/>
        <v>33</v>
      </c>
      <c r="E13" s="31">
        <v>3</v>
      </c>
      <c r="F13" s="42"/>
      <c r="G13" s="42">
        <v>1</v>
      </c>
      <c r="H13" s="42"/>
      <c r="I13" s="41"/>
      <c r="J13" s="40"/>
      <c r="K13" s="27"/>
      <c r="L13" s="4">
        <f t="shared" si="1"/>
        <v>29</v>
      </c>
      <c r="M13" s="14" t="s">
        <v>73</v>
      </c>
    </row>
    <row r="14" spans="1:13" ht="15" customHeight="1" x14ac:dyDescent="0.3">
      <c r="A14" s="73"/>
      <c r="B14" s="5" t="s">
        <v>72</v>
      </c>
      <c r="C14" s="13">
        <v>55</v>
      </c>
      <c r="D14" s="3">
        <f t="shared" si="0"/>
        <v>11</v>
      </c>
      <c r="E14" s="31">
        <v>2</v>
      </c>
      <c r="F14" s="42"/>
      <c r="G14" s="42">
        <v>2</v>
      </c>
      <c r="H14" s="42"/>
      <c r="I14" s="41">
        <v>1</v>
      </c>
      <c r="J14" s="40"/>
      <c r="K14" s="27"/>
      <c r="L14" s="4">
        <f t="shared" si="1"/>
        <v>6</v>
      </c>
      <c r="M14" s="14"/>
    </row>
    <row r="15" spans="1:13" ht="15" customHeight="1" x14ac:dyDescent="0.3">
      <c r="A15" s="73"/>
      <c r="B15" s="5" t="s">
        <v>71</v>
      </c>
      <c r="C15" s="13">
        <v>43</v>
      </c>
      <c r="D15" s="3">
        <f t="shared" si="0"/>
        <v>8.6</v>
      </c>
      <c r="E15" s="31">
        <v>2</v>
      </c>
      <c r="F15" s="42"/>
      <c r="G15" s="42"/>
      <c r="H15" s="42"/>
      <c r="I15" s="41">
        <v>1</v>
      </c>
      <c r="J15" s="40"/>
      <c r="K15" s="27"/>
      <c r="L15" s="4">
        <f t="shared" si="1"/>
        <v>5.6</v>
      </c>
      <c r="M15" s="14"/>
    </row>
    <row r="16" spans="1:13" ht="15" customHeight="1" x14ac:dyDescent="0.3">
      <c r="A16" s="73"/>
      <c r="B16" s="5" t="s">
        <v>39</v>
      </c>
      <c r="C16" s="13">
        <v>43</v>
      </c>
      <c r="D16" s="3">
        <f t="shared" si="0"/>
        <v>8.6</v>
      </c>
      <c r="E16" s="31">
        <v>6</v>
      </c>
      <c r="F16" s="42">
        <v>1</v>
      </c>
      <c r="G16" s="42"/>
      <c r="H16" s="42"/>
      <c r="I16" s="41">
        <v>2</v>
      </c>
      <c r="J16" s="40"/>
      <c r="K16" s="27"/>
      <c r="L16" s="4">
        <f t="shared" si="1"/>
        <v>0.59999999999999964</v>
      </c>
      <c r="M16" s="14"/>
    </row>
    <row r="17" spans="1:13" ht="15" customHeight="1" x14ac:dyDescent="0.3">
      <c r="A17" s="73"/>
      <c r="B17" s="5" t="s">
        <v>70</v>
      </c>
      <c r="C17" s="13">
        <v>33</v>
      </c>
      <c r="D17" s="3">
        <f t="shared" si="0"/>
        <v>6.6000000000000005</v>
      </c>
      <c r="E17" s="31">
        <v>1</v>
      </c>
      <c r="F17" s="42"/>
      <c r="G17" s="42"/>
      <c r="H17" s="42"/>
      <c r="I17" s="41"/>
      <c r="J17" s="40"/>
      <c r="K17" s="27"/>
      <c r="L17" s="4">
        <f t="shared" si="1"/>
        <v>5.6000000000000005</v>
      </c>
      <c r="M17" s="14"/>
    </row>
    <row r="18" spans="1:13" ht="15" customHeight="1" x14ac:dyDescent="0.3">
      <c r="A18" s="73"/>
      <c r="B18" s="5" t="s">
        <v>37</v>
      </c>
      <c r="C18" s="13">
        <v>34</v>
      </c>
      <c r="D18" s="3">
        <f t="shared" si="0"/>
        <v>6.8000000000000007</v>
      </c>
      <c r="E18" s="31">
        <v>1</v>
      </c>
      <c r="F18" s="42"/>
      <c r="G18" s="42"/>
      <c r="H18" s="42"/>
      <c r="I18" s="41"/>
      <c r="J18" s="40"/>
      <c r="K18" s="27"/>
      <c r="L18" s="4">
        <f t="shared" si="1"/>
        <v>5.8000000000000007</v>
      </c>
      <c r="M18" s="14"/>
    </row>
    <row r="19" spans="1:13" ht="15" customHeight="1" x14ac:dyDescent="0.3">
      <c r="A19" s="73"/>
      <c r="B19" s="5" t="s">
        <v>69</v>
      </c>
      <c r="C19" s="13">
        <v>51</v>
      </c>
      <c r="D19" s="3">
        <f t="shared" si="0"/>
        <v>10.200000000000001</v>
      </c>
      <c r="E19" s="31">
        <v>0</v>
      </c>
      <c r="F19" s="42"/>
      <c r="G19" s="42"/>
      <c r="H19" s="42"/>
      <c r="I19" s="41"/>
      <c r="J19" s="40"/>
      <c r="K19" s="27"/>
      <c r="L19" s="4">
        <f t="shared" si="1"/>
        <v>10.200000000000001</v>
      </c>
      <c r="M19" s="14"/>
    </row>
    <row r="20" spans="1:13" ht="15" customHeight="1" x14ac:dyDescent="0.3">
      <c r="A20" s="73"/>
      <c r="B20" s="5" t="s">
        <v>35</v>
      </c>
      <c r="C20" s="13">
        <v>51</v>
      </c>
      <c r="D20" s="3">
        <f t="shared" si="0"/>
        <v>10.200000000000001</v>
      </c>
      <c r="E20" s="31">
        <v>0</v>
      </c>
      <c r="F20" s="42"/>
      <c r="G20" s="42"/>
      <c r="H20" s="42"/>
      <c r="I20" s="41"/>
      <c r="J20" s="40"/>
      <c r="K20" s="27"/>
      <c r="L20" s="4">
        <f t="shared" si="1"/>
        <v>10.200000000000001</v>
      </c>
      <c r="M20" s="14"/>
    </row>
    <row r="21" spans="1:13" ht="15" customHeight="1" x14ac:dyDescent="0.3">
      <c r="A21" s="73"/>
      <c r="B21" s="5" t="s">
        <v>34</v>
      </c>
      <c r="C21" s="13">
        <v>60</v>
      </c>
      <c r="D21" s="3">
        <f t="shared" si="0"/>
        <v>12</v>
      </c>
      <c r="E21" s="31">
        <v>2</v>
      </c>
      <c r="F21" s="42"/>
      <c r="G21" s="42"/>
      <c r="H21" s="42"/>
      <c r="I21" s="41">
        <v>1</v>
      </c>
      <c r="J21" s="40"/>
      <c r="K21" s="27"/>
      <c r="L21" s="4">
        <f t="shared" si="1"/>
        <v>9</v>
      </c>
      <c r="M21" s="14"/>
    </row>
    <row r="22" spans="1:13" ht="15" customHeight="1" x14ac:dyDescent="0.3">
      <c r="A22" s="71"/>
      <c r="B22" s="5" t="s">
        <v>33</v>
      </c>
      <c r="C22" s="13">
        <v>100</v>
      </c>
      <c r="D22" s="3">
        <f t="shared" si="0"/>
        <v>20</v>
      </c>
      <c r="E22" s="31">
        <v>3</v>
      </c>
      <c r="F22" s="42"/>
      <c r="G22" s="42">
        <v>1</v>
      </c>
      <c r="H22" s="42"/>
      <c r="I22" s="41">
        <v>1</v>
      </c>
      <c r="J22" s="40"/>
      <c r="K22" s="27"/>
      <c r="L22" s="4">
        <f t="shared" si="1"/>
        <v>15</v>
      </c>
      <c r="M22" s="14" t="s">
        <v>32</v>
      </c>
    </row>
    <row r="23" spans="1:13" ht="15" customHeight="1" x14ac:dyDescent="0.3">
      <c r="A23" s="68" t="s">
        <v>31</v>
      </c>
      <c r="B23" s="5" t="s">
        <v>30</v>
      </c>
      <c r="C23" s="13">
        <v>126</v>
      </c>
      <c r="D23" s="3">
        <f t="shared" si="0"/>
        <v>25.200000000000003</v>
      </c>
      <c r="E23" s="31">
        <v>1</v>
      </c>
      <c r="F23" s="42"/>
      <c r="G23" s="42">
        <v>7</v>
      </c>
      <c r="H23" s="42"/>
      <c r="I23" s="41">
        <v>1</v>
      </c>
      <c r="J23" s="40"/>
      <c r="K23" s="27"/>
      <c r="L23" s="4">
        <f t="shared" si="1"/>
        <v>16.200000000000003</v>
      </c>
      <c r="M23" s="14"/>
    </row>
    <row r="24" spans="1:13" ht="15" customHeight="1" x14ac:dyDescent="0.3">
      <c r="A24" s="68"/>
      <c r="B24" s="5" t="s">
        <v>29</v>
      </c>
      <c r="C24" s="13">
        <v>89</v>
      </c>
      <c r="D24" s="3">
        <f t="shared" si="0"/>
        <v>17.8</v>
      </c>
      <c r="E24" s="31">
        <v>0</v>
      </c>
      <c r="F24" s="42"/>
      <c r="G24" s="42">
        <v>1</v>
      </c>
      <c r="H24" s="42"/>
      <c r="I24" s="41"/>
      <c r="J24" s="40">
        <v>1</v>
      </c>
      <c r="K24" s="27">
        <v>1</v>
      </c>
      <c r="L24" s="4">
        <f t="shared" si="1"/>
        <v>15.8</v>
      </c>
      <c r="M24" s="14"/>
    </row>
    <row r="25" spans="1:13" ht="15" customHeight="1" x14ac:dyDescent="0.3">
      <c r="A25" s="68"/>
      <c r="B25" s="5" t="s">
        <v>28</v>
      </c>
      <c r="C25" s="13">
        <v>60</v>
      </c>
      <c r="D25" s="3">
        <f t="shared" si="0"/>
        <v>12</v>
      </c>
      <c r="E25" s="31">
        <v>2</v>
      </c>
      <c r="F25" s="42"/>
      <c r="G25" s="42"/>
      <c r="H25" s="42"/>
      <c r="I25" s="41">
        <v>1</v>
      </c>
      <c r="J25" s="40"/>
      <c r="K25" s="27"/>
      <c r="L25" s="4">
        <f t="shared" si="1"/>
        <v>9</v>
      </c>
      <c r="M25" s="14"/>
    </row>
    <row r="26" spans="1:13" ht="15" customHeight="1" x14ac:dyDescent="0.3">
      <c r="A26" s="68"/>
      <c r="B26" s="5" t="s">
        <v>27</v>
      </c>
      <c r="C26" s="13">
        <v>70</v>
      </c>
      <c r="D26" s="3">
        <f t="shared" si="0"/>
        <v>14</v>
      </c>
      <c r="E26" s="31">
        <v>0</v>
      </c>
      <c r="F26" s="42"/>
      <c r="G26" s="42"/>
      <c r="H26" s="42"/>
      <c r="I26" s="41"/>
      <c r="J26" s="40"/>
      <c r="K26" s="27"/>
      <c r="L26" s="4">
        <f t="shared" si="1"/>
        <v>14</v>
      </c>
      <c r="M26" s="14"/>
    </row>
    <row r="27" spans="1:13" ht="15" customHeight="1" x14ac:dyDescent="0.3">
      <c r="A27" s="68"/>
      <c r="B27" s="5" t="s">
        <v>26</v>
      </c>
      <c r="C27" s="13">
        <v>52</v>
      </c>
      <c r="D27" s="3">
        <f t="shared" si="0"/>
        <v>10.4</v>
      </c>
      <c r="E27" s="31">
        <v>0</v>
      </c>
      <c r="F27" s="42"/>
      <c r="G27" s="42">
        <v>2</v>
      </c>
      <c r="H27" s="42"/>
      <c r="I27" s="41">
        <v>1</v>
      </c>
      <c r="J27" s="40">
        <v>1</v>
      </c>
      <c r="K27" s="27"/>
      <c r="L27" s="4">
        <f t="shared" si="1"/>
        <v>7.4</v>
      </c>
      <c r="M27" s="14"/>
    </row>
    <row r="28" spans="1:13" ht="14.25" customHeight="1" x14ac:dyDescent="0.3">
      <c r="A28" s="68"/>
      <c r="B28" s="5" t="s">
        <v>25</v>
      </c>
      <c r="C28" s="13">
        <v>50</v>
      </c>
      <c r="D28" s="3">
        <f t="shared" si="0"/>
        <v>10</v>
      </c>
      <c r="E28" s="31">
        <v>4</v>
      </c>
      <c r="F28" s="42">
        <v>1</v>
      </c>
      <c r="G28" s="42">
        <v>3</v>
      </c>
      <c r="H28" s="42"/>
      <c r="I28" s="41">
        <v>3</v>
      </c>
      <c r="J28" s="40"/>
      <c r="K28" s="27"/>
      <c r="L28" s="4">
        <f t="shared" si="1"/>
        <v>0</v>
      </c>
      <c r="M28" s="14"/>
    </row>
    <row r="29" spans="1:13" ht="15" customHeight="1" x14ac:dyDescent="0.3">
      <c r="A29" s="72" t="s">
        <v>24</v>
      </c>
      <c r="B29" s="5" t="s">
        <v>23</v>
      </c>
      <c r="C29" s="13">
        <v>63</v>
      </c>
      <c r="D29" s="3">
        <f t="shared" si="0"/>
        <v>12.600000000000001</v>
      </c>
      <c r="E29" s="31">
        <v>0</v>
      </c>
      <c r="F29" s="42"/>
      <c r="G29" s="42"/>
      <c r="H29" s="42"/>
      <c r="I29" s="41"/>
      <c r="J29" s="40"/>
      <c r="K29" s="27"/>
      <c r="L29" s="4">
        <f t="shared" si="1"/>
        <v>12.600000000000001</v>
      </c>
      <c r="M29" s="14"/>
    </row>
    <row r="30" spans="1:13" ht="15" customHeight="1" x14ac:dyDescent="0.3">
      <c r="A30" s="73"/>
      <c r="B30" s="5" t="s">
        <v>68</v>
      </c>
      <c r="C30" s="13">
        <v>40</v>
      </c>
      <c r="D30" s="3">
        <f t="shared" si="0"/>
        <v>8</v>
      </c>
      <c r="E30" s="31">
        <v>1</v>
      </c>
      <c r="F30" s="42"/>
      <c r="G30" s="42"/>
      <c r="H30" s="42"/>
      <c r="I30" s="41">
        <v>1</v>
      </c>
      <c r="J30" s="40"/>
      <c r="K30" s="27"/>
      <c r="L30" s="4">
        <f t="shared" si="1"/>
        <v>6</v>
      </c>
      <c r="M30" s="14"/>
    </row>
    <row r="31" spans="1:13" ht="15" customHeight="1" x14ac:dyDescent="0.3">
      <c r="A31" s="73"/>
      <c r="B31" s="5" t="s">
        <v>21</v>
      </c>
      <c r="C31" s="13">
        <v>74</v>
      </c>
      <c r="D31" s="3">
        <f t="shared" si="0"/>
        <v>14.8</v>
      </c>
      <c r="E31" s="31">
        <v>0</v>
      </c>
      <c r="F31" s="42"/>
      <c r="G31" s="42"/>
      <c r="H31" s="42"/>
      <c r="I31" s="41"/>
      <c r="J31" s="40"/>
      <c r="K31" s="27"/>
      <c r="L31" s="4">
        <f t="shared" si="1"/>
        <v>14.8</v>
      </c>
      <c r="M31" s="14"/>
    </row>
    <row r="32" spans="1:13" ht="15" customHeight="1" x14ac:dyDescent="0.3">
      <c r="A32" s="73"/>
      <c r="B32" s="5" t="s">
        <v>20</v>
      </c>
      <c r="C32" s="13">
        <v>34</v>
      </c>
      <c r="D32" s="3">
        <f t="shared" si="0"/>
        <v>6.8000000000000007</v>
      </c>
      <c r="E32" s="31">
        <v>7</v>
      </c>
      <c r="F32" s="42"/>
      <c r="G32" s="42"/>
      <c r="H32" s="42">
        <v>1</v>
      </c>
      <c r="I32" s="41"/>
      <c r="J32" s="40"/>
      <c r="K32" s="27"/>
      <c r="L32" s="4">
        <f t="shared" si="1"/>
        <v>-0.19999999999999929</v>
      </c>
      <c r="M32" s="14"/>
    </row>
    <row r="33" spans="1:13" ht="15" customHeight="1" x14ac:dyDescent="0.3">
      <c r="A33" s="71"/>
      <c r="B33" s="5" t="s">
        <v>67</v>
      </c>
      <c r="C33" s="13">
        <v>40</v>
      </c>
      <c r="D33" s="3">
        <f t="shared" si="0"/>
        <v>8</v>
      </c>
      <c r="E33" s="31">
        <v>3</v>
      </c>
      <c r="F33" s="42"/>
      <c r="G33" s="42"/>
      <c r="H33" s="42"/>
      <c r="I33" s="41"/>
      <c r="J33" s="40"/>
      <c r="K33" s="27"/>
      <c r="L33" s="4">
        <f t="shared" si="1"/>
        <v>5</v>
      </c>
      <c r="M33" s="14"/>
    </row>
    <row r="34" spans="1:13" ht="15" customHeight="1" x14ac:dyDescent="0.3">
      <c r="A34" s="72" t="s">
        <v>18</v>
      </c>
      <c r="B34" s="5" t="s">
        <v>17</v>
      </c>
      <c r="C34" s="13">
        <v>37</v>
      </c>
      <c r="D34" s="3">
        <f t="shared" si="0"/>
        <v>7.4</v>
      </c>
      <c r="E34" s="31">
        <v>3</v>
      </c>
      <c r="F34" s="42"/>
      <c r="G34" s="42">
        <v>1</v>
      </c>
      <c r="H34" s="42"/>
      <c r="I34" s="41"/>
      <c r="J34" s="40"/>
      <c r="K34" s="27">
        <v>1</v>
      </c>
      <c r="L34" s="4">
        <f t="shared" si="1"/>
        <v>2.4000000000000004</v>
      </c>
      <c r="M34" s="14" t="s">
        <v>66</v>
      </c>
    </row>
    <row r="35" spans="1:13" ht="15" customHeight="1" x14ac:dyDescent="0.3">
      <c r="A35" s="71"/>
      <c r="B35" s="5" t="s">
        <v>16</v>
      </c>
      <c r="C35" s="13">
        <v>38</v>
      </c>
      <c r="D35" s="3">
        <f t="shared" si="0"/>
        <v>7.6000000000000005</v>
      </c>
      <c r="E35" s="31">
        <v>0</v>
      </c>
      <c r="F35" s="42"/>
      <c r="G35" s="42"/>
      <c r="H35" s="42"/>
      <c r="I35" s="41"/>
      <c r="J35" s="40"/>
      <c r="K35" s="27"/>
      <c r="L35" s="4">
        <f t="shared" si="1"/>
        <v>7.6000000000000005</v>
      </c>
      <c r="M35" s="14" t="s">
        <v>66</v>
      </c>
    </row>
    <row r="36" spans="1:13" ht="15" customHeight="1" x14ac:dyDescent="0.3">
      <c r="A36" s="68" t="s">
        <v>14</v>
      </c>
      <c r="B36" s="5" t="s">
        <v>13</v>
      </c>
      <c r="C36" s="13">
        <v>77</v>
      </c>
      <c r="D36" s="3">
        <f t="shared" si="0"/>
        <v>15.4</v>
      </c>
      <c r="E36" s="31">
        <v>0</v>
      </c>
      <c r="F36" s="42"/>
      <c r="G36" s="42"/>
      <c r="H36" s="42"/>
      <c r="I36" s="41">
        <v>1</v>
      </c>
      <c r="J36" s="40"/>
      <c r="K36" s="27"/>
      <c r="L36" s="4">
        <f t="shared" si="1"/>
        <v>14.4</v>
      </c>
      <c r="M36" s="14"/>
    </row>
    <row r="37" spans="1:13" ht="15" customHeight="1" x14ac:dyDescent="0.3">
      <c r="A37" s="68"/>
      <c r="B37" s="5" t="s">
        <v>12</v>
      </c>
      <c r="C37" s="13">
        <v>46</v>
      </c>
      <c r="D37" s="3">
        <f t="shared" si="0"/>
        <v>9.2000000000000011</v>
      </c>
      <c r="E37" s="31">
        <v>1</v>
      </c>
      <c r="F37" s="42"/>
      <c r="G37" s="42"/>
      <c r="H37" s="42"/>
      <c r="I37" s="41">
        <v>1</v>
      </c>
      <c r="J37" s="40"/>
      <c r="K37" s="27">
        <v>1</v>
      </c>
      <c r="L37" s="4">
        <f t="shared" si="1"/>
        <v>6.2000000000000011</v>
      </c>
      <c r="M37" s="14"/>
    </row>
    <row r="38" spans="1:13" ht="15" customHeight="1" x14ac:dyDescent="0.3">
      <c r="A38" s="68"/>
      <c r="B38" s="5" t="s">
        <v>11</v>
      </c>
      <c r="C38" s="13">
        <v>57</v>
      </c>
      <c r="D38" s="3">
        <f t="shared" si="0"/>
        <v>11.4</v>
      </c>
      <c r="E38" s="31">
        <v>0</v>
      </c>
      <c r="F38" s="42"/>
      <c r="G38" s="42">
        <v>1</v>
      </c>
      <c r="H38" s="42"/>
      <c r="I38" s="41"/>
      <c r="J38" s="40"/>
      <c r="K38" s="27"/>
      <c r="L38" s="4">
        <f t="shared" si="1"/>
        <v>10.4</v>
      </c>
      <c r="M38" s="14"/>
    </row>
    <row r="39" spans="1:13" ht="15" customHeight="1" x14ac:dyDescent="0.3">
      <c r="A39" s="68"/>
      <c r="B39" s="5" t="s">
        <v>10</v>
      </c>
      <c r="C39" s="13">
        <v>57</v>
      </c>
      <c r="D39" s="3">
        <f t="shared" si="0"/>
        <v>11.4</v>
      </c>
      <c r="E39" s="31">
        <v>1</v>
      </c>
      <c r="F39" s="42"/>
      <c r="G39" s="42"/>
      <c r="H39" s="42"/>
      <c r="I39" s="41"/>
      <c r="J39" s="40"/>
      <c r="K39" s="27"/>
      <c r="L39" s="4">
        <f t="shared" si="1"/>
        <v>10.4</v>
      </c>
      <c r="M39" s="14"/>
    </row>
    <row r="40" spans="1:13" ht="15" customHeight="1" x14ac:dyDescent="0.3">
      <c r="A40" s="68"/>
      <c r="B40" s="5" t="s">
        <v>65</v>
      </c>
      <c r="C40" s="13">
        <v>50</v>
      </c>
      <c r="D40" s="3">
        <f t="shared" si="0"/>
        <v>10</v>
      </c>
      <c r="E40" s="31">
        <v>0</v>
      </c>
      <c r="F40" s="42"/>
      <c r="G40" s="42"/>
      <c r="H40" s="42"/>
      <c r="I40" s="41">
        <v>1</v>
      </c>
      <c r="J40" s="40"/>
      <c r="K40" s="27"/>
      <c r="L40" s="4">
        <f t="shared" si="1"/>
        <v>9</v>
      </c>
      <c r="M40" s="14"/>
    </row>
    <row r="41" spans="1:13" ht="15" customHeight="1" x14ac:dyDescent="0.3">
      <c r="A41" s="68" t="s">
        <v>8</v>
      </c>
      <c r="B41" s="7" t="s">
        <v>7</v>
      </c>
      <c r="C41" s="15">
        <v>73</v>
      </c>
      <c r="D41" s="3">
        <f t="shared" si="0"/>
        <v>14.600000000000001</v>
      </c>
      <c r="E41" s="31">
        <v>2</v>
      </c>
      <c r="F41" s="42"/>
      <c r="G41" s="42"/>
      <c r="H41" s="42"/>
      <c r="I41" s="41"/>
      <c r="J41" s="40"/>
      <c r="K41" s="27">
        <v>1</v>
      </c>
      <c r="L41" s="4">
        <f t="shared" si="1"/>
        <v>11.600000000000001</v>
      </c>
      <c r="M41" s="14"/>
    </row>
    <row r="42" spans="1:13" ht="15" customHeight="1" x14ac:dyDescent="0.3">
      <c r="A42" s="68"/>
      <c r="B42" s="7" t="s">
        <v>6</v>
      </c>
      <c r="C42" s="15">
        <v>55</v>
      </c>
      <c r="D42" s="3">
        <f t="shared" si="0"/>
        <v>11</v>
      </c>
      <c r="E42" s="31">
        <v>0</v>
      </c>
      <c r="F42" s="42"/>
      <c r="G42" s="42"/>
      <c r="H42" s="42"/>
      <c r="I42" s="41"/>
      <c r="J42" s="40"/>
      <c r="K42" s="27"/>
      <c r="L42" s="4">
        <f t="shared" si="1"/>
        <v>11</v>
      </c>
      <c r="M42" s="14"/>
    </row>
    <row r="43" spans="1:13" ht="15" customHeight="1" x14ac:dyDescent="0.3">
      <c r="A43" s="68" t="s">
        <v>5</v>
      </c>
      <c r="B43" s="5" t="s">
        <v>4</v>
      </c>
      <c r="C43" s="13">
        <v>95</v>
      </c>
      <c r="D43" s="8">
        <f t="shared" si="0"/>
        <v>19</v>
      </c>
      <c r="E43" s="31">
        <v>0</v>
      </c>
      <c r="F43" s="42"/>
      <c r="G43" s="42"/>
      <c r="H43" s="42"/>
      <c r="I43" s="41"/>
      <c r="J43" s="40"/>
      <c r="K43" s="27"/>
      <c r="L43" s="4">
        <f t="shared" si="1"/>
        <v>19</v>
      </c>
      <c r="M43" s="14"/>
    </row>
    <row r="44" spans="1:13" ht="15" customHeight="1" x14ac:dyDescent="0.3">
      <c r="A44" s="68"/>
      <c r="B44" s="5" t="s">
        <v>3</v>
      </c>
      <c r="C44" s="13">
        <v>35</v>
      </c>
      <c r="D44" s="3">
        <f t="shared" si="0"/>
        <v>7</v>
      </c>
      <c r="E44" s="31">
        <v>0</v>
      </c>
      <c r="F44" s="42"/>
      <c r="G44" s="42"/>
      <c r="H44" s="42"/>
      <c r="I44" s="41"/>
      <c r="J44" s="40"/>
      <c r="K44" s="27"/>
      <c r="L44" s="4">
        <f t="shared" si="1"/>
        <v>7</v>
      </c>
      <c r="M44" s="14"/>
    </row>
    <row r="45" spans="1:13" ht="15" customHeight="1" thickBot="1" x14ac:dyDescent="0.35">
      <c r="A45" s="69"/>
      <c r="B45" s="16" t="s">
        <v>2</v>
      </c>
      <c r="C45" s="17">
        <v>34</v>
      </c>
      <c r="D45" s="9">
        <f t="shared" si="0"/>
        <v>6.8000000000000007</v>
      </c>
      <c r="E45" s="39">
        <v>1</v>
      </c>
      <c r="F45" s="38"/>
      <c r="G45" s="38"/>
      <c r="H45" s="38"/>
      <c r="I45" s="37">
        <v>1</v>
      </c>
      <c r="J45" s="36"/>
      <c r="K45" s="26"/>
      <c r="L45" s="4">
        <f t="shared" si="1"/>
        <v>4.8000000000000007</v>
      </c>
      <c r="M45" s="14"/>
    </row>
    <row r="46" spans="1:13" ht="15" customHeight="1" x14ac:dyDescent="0.3">
      <c r="A46" s="70" t="s">
        <v>1</v>
      </c>
      <c r="B46" s="70"/>
      <c r="C46" s="70"/>
      <c r="D46" s="22">
        <f t="shared" ref="D46:L46" si="2">SUM(D6:D45)</f>
        <v>468.4</v>
      </c>
      <c r="E46" s="19">
        <f t="shared" si="2"/>
        <v>50</v>
      </c>
      <c r="F46" s="25">
        <f t="shared" si="2"/>
        <v>2</v>
      </c>
      <c r="G46" s="35">
        <f t="shared" si="2"/>
        <v>21</v>
      </c>
      <c r="H46" s="24">
        <f t="shared" si="2"/>
        <v>1</v>
      </c>
      <c r="I46" s="24">
        <f t="shared" si="2"/>
        <v>20</v>
      </c>
      <c r="J46" s="24">
        <f t="shared" si="2"/>
        <v>3</v>
      </c>
      <c r="K46" s="24">
        <f t="shared" si="2"/>
        <v>5</v>
      </c>
      <c r="L46" s="22">
        <f t="shared" si="2"/>
        <v>372.4</v>
      </c>
      <c r="M46" s="18"/>
    </row>
  </sheetData>
  <mergeCells count="17">
    <mergeCell ref="A41:A42"/>
    <mergeCell ref="A43:A45"/>
    <mergeCell ref="A46:C46"/>
    <mergeCell ref="A6:A12"/>
    <mergeCell ref="A13:A22"/>
    <mergeCell ref="A23:A28"/>
    <mergeCell ref="A29:A33"/>
    <mergeCell ref="A34:A35"/>
    <mergeCell ref="A36:A40"/>
    <mergeCell ref="A1:M1"/>
    <mergeCell ref="A2:M2"/>
    <mergeCell ref="A3:M3"/>
    <mergeCell ref="A4:A5"/>
    <mergeCell ref="B4:B5"/>
    <mergeCell ref="C4:C5"/>
    <mergeCell ref="D4:L4"/>
    <mergeCell ref="M4:M5"/>
  </mergeCells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선발결과</vt:lpstr>
      <vt:lpstr>전공변경 여석 현황 (2학년)</vt:lpstr>
      <vt:lpstr>전공변경 여석 현황 (3학년)</vt:lpstr>
      <vt:lpstr>선발결과!Print_Area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Admin</cp:lastModifiedBy>
  <dcterms:created xsi:type="dcterms:W3CDTF">2018-01-31T06:04:02Z</dcterms:created>
  <dcterms:modified xsi:type="dcterms:W3CDTF">2020-08-11T10:35:35Z</dcterms:modified>
</cp:coreProperties>
</file>